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9648" tabRatio="868" firstSheet="2" activeTab="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예산개요" sheetId="10" r:id="rId10"/>
    <sheet name="9.특별회계 예산결산" sheetId="11" r:id="rId11"/>
    <sheet name="9-1.특별회계 예산개요" sheetId="12" r:id="rId12"/>
    <sheet name="10.공유재산-구" sheetId="13" r:id="rId13"/>
    <sheet name="11.지방재정자립지표" sheetId="14" r:id="rId14"/>
    <sheet name="Sheet1" sheetId="15" r:id="rId15"/>
  </sheets>
  <definedNames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comments13.xml><?xml version="1.0" encoding="utf-8"?>
<comments xmlns="http://schemas.openxmlformats.org/spreadsheetml/2006/main">
  <authors>
    <author>남구</author>
  </authors>
  <commentList>
    <comment ref="N5" authorId="0">
      <text>
        <r>
          <rPr>
            <b/>
            <sz val="9"/>
            <rFont val="돋움"/>
            <family val="3"/>
          </rPr>
          <t>시자료는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선박자료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있음</t>
        </r>
        <r>
          <rPr>
            <b/>
            <sz val="9"/>
            <rFont val="Tahoma"/>
            <family val="2"/>
          </rPr>
          <t xml:space="preserve">  </t>
        </r>
        <r>
          <rPr>
            <b/>
            <sz val="9"/>
            <rFont val="돋움"/>
            <family val="3"/>
          </rPr>
          <t>주의할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것
</t>
        </r>
      </text>
    </comment>
  </commentList>
</comments>
</file>

<file path=xl/sharedStrings.xml><?xml version="1.0" encoding="utf-8"?>
<sst xmlns="http://schemas.openxmlformats.org/spreadsheetml/2006/main" count="421" uniqueCount="322">
  <si>
    <t>단위:천원</t>
  </si>
  <si>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</si>
  <si>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</si>
  <si>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</si>
  <si>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</si>
  <si>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</si>
  <si>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</si>
  <si>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</si>
  <si>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</si>
  <si>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세   외   수   입</t>
  </si>
  <si>
    <t>지  방  교  부  세</t>
  </si>
  <si>
    <t>취 득 세</t>
  </si>
  <si>
    <t>등 록 세</t>
  </si>
  <si>
    <t>면 허 세</t>
  </si>
  <si>
    <t>재 산 세</t>
  </si>
  <si>
    <t>자동차세</t>
  </si>
  <si>
    <t>종합토지세</t>
  </si>
  <si>
    <t>도시계획세</t>
  </si>
  <si>
    <t>회 계 수</t>
  </si>
  <si>
    <t>세      입</t>
  </si>
  <si>
    <t>세      출</t>
  </si>
  <si>
    <t>물</t>
  </si>
  <si>
    <t xml:space="preserve"> 구</t>
  </si>
  <si>
    <t xml:space="preserve"> 죽</t>
  </si>
  <si>
    <t>타</t>
  </si>
  <si>
    <t>총평가액</t>
  </si>
  <si>
    <t>평 가 액</t>
  </si>
  <si>
    <t>점</t>
  </si>
  <si>
    <t>수량(건)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</si>
  <si>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</si>
  <si>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</si>
  <si>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</si>
  <si>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</si>
  <si>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</si>
  <si>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</si>
  <si>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</si>
  <si>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</si>
  <si>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</si>
  <si>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 xml:space="preserve">                       세     외     수     입</t>
  </si>
  <si>
    <t>주 민 세</t>
  </si>
  <si>
    <t>지방교육세</t>
  </si>
  <si>
    <t>합   계</t>
  </si>
  <si>
    <t>예산현액대       결산비율      (%)</t>
  </si>
  <si>
    <t>구성비(%)</t>
  </si>
  <si>
    <t>사업소세</t>
  </si>
  <si>
    <t xml:space="preserve">       임  시  적  세  외  수  입</t>
  </si>
  <si>
    <t>예산현액</t>
  </si>
  <si>
    <t xml:space="preserve"> 주:금년 예산현액은 전년 이월액 포함</t>
  </si>
  <si>
    <t>단위:천원</t>
  </si>
  <si>
    <t>담배소비세</t>
  </si>
  <si>
    <t>주민세</t>
  </si>
  <si>
    <t>레 저 세</t>
  </si>
  <si>
    <t>광역시세</t>
  </si>
  <si>
    <t>광          역         시         세</t>
  </si>
  <si>
    <t>광    역    시    세</t>
  </si>
  <si>
    <t>합  계</t>
  </si>
  <si>
    <t>지방세</t>
  </si>
  <si>
    <t xml:space="preserve">        경   상    적    세    외    수    입</t>
  </si>
  <si>
    <t>이  자
수  입</t>
  </si>
  <si>
    <t>순세계
잉여금</t>
  </si>
  <si>
    <t>이 월 금</t>
  </si>
  <si>
    <t>예탁금 및
예 수  금</t>
  </si>
  <si>
    <t>전 입 금</t>
  </si>
  <si>
    <t>징수교부금
수     입</t>
  </si>
  <si>
    <t>재산매각
수    입</t>
  </si>
  <si>
    <t>재산임대
수    입</t>
  </si>
  <si>
    <t>단위:백만원</t>
  </si>
  <si>
    <t>단위:백만원</t>
  </si>
  <si>
    <t>사용료
수  입</t>
  </si>
  <si>
    <t>수수료
수  입</t>
  </si>
  <si>
    <t>조정교부금 및 재정보전금</t>
  </si>
  <si>
    <t>보      조      금</t>
  </si>
  <si>
    <t>예  산  현  액</t>
  </si>
  <si>
    <t>결    산</t>
  </si>
  <si>
    <t>금  액</t>
  </si>
  <si>
    <t>금   액</t>
  </si>
  <si>
    <t>구    분</t>
  </si>
  <si>
    <t>구   분</t>
  </si>
  <si>
    <t>인       구             (외국인제외)</t>
  </si>
  <si>
    <t>1인당 부담액  (원)</t>
  </si>
  <si>
    <t>세      대           (외국인세대제외)</t>
  </si>
  <si>
    <t>세대당 부담액  (원)</t>
  </si>
  <si>
    <t>6. 일반회계 세출예산 개요</t>
  </si>
  <si>
    <t>자료 : 세무과</t>
  </si>
  <si>
    <t>자료:세무과</t>
  </si>
  <si>
    <t xml:space="preserve">지  방  세 </t>
  </si>
  <si>
    <t>자료:행정지원과</t>
  </si>
  <si>
    <t>연     별</t>
  </si>
  <si>
    <t>합     계</t>
  </si>
  <si>
    <t>일      반
공공행정</t>
  </si>
  <si>
    <t>공공질서
및 안전</t>
  </si>
  <si>
    <t>교  육</t>
  </si>
  <si>
    <t>문화 및
관    광</t>
  </si>
  <si>
    <t>환경보호</t>
  </si>
  <si>
    <t>사회복지</t>
  </si>
  <si>
    <t>보  건</t>
  </si>
  <si>
    <t>농      림
해양수산</t>
  </si>
  <si>
    <t>산    업,
중소기업</t>
  </si>
  <si>
    <t>수송 및 
교    통</t>
  </si>
  <si>
    <t>국토 및 
지역개발</t>
  </si>
  <si>
    <t>과학기술</t>
  </si>
  <si>
    <t>예비비</t>
  </si>
  <si>
    <t>기  타</t>
  </si>
  <si>
    <t xml:space="preserve">  10.  공유재산</t>
  </si>
  <si>
    <t>단위:천원</t>
  </si>
  <si>
    <t>구  분</t>
  </si>
  <si>
    <t>토       지</t>
  </si>
  <si>
    <t>건      물</t>
  </si>
  <si>
    <t>기 계 기 구</t>
  </si>
  <si>
    <t>입 목 · 죽</t>
  </si>
  <si>
    <t>공   작   물</t>
  </si>
  <si>
    <t>무체재산</t>
  </si>
  <si>
    <t>면적(천㎡)</t>
  </si>
  <si>
    <t>면적(㎡)</t>
  </si>
  <si>
    <t>점</t>
  </si>
  <si>
    <t>면적㈜</t>
  </si>
  <si>
    <t>구       분</t>
  </si>
  <si>
    <t>결  산</t>
  </si>
  <si>
    <t>예 산 대       결산비율      (%)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</si>
  <si>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</si>
  <si>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</si>
  <si>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</si>
  <si>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</si>
  <si>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   재난방재·민방위</t>
  </si>
  <si>
    <t xml:space="preserve">    유아 및 초등교육</t>
  </si>
  <si>
    <t xml:space="preserve">    평생·직업교육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</si>
  <si>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</si>
  <si>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</si>
  <si>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</si>
  <si>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</si>
  <si>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</si>
  <si>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</si>
  <si>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</si>
  <si>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</si>
  <si>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</si>
  <si>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</si>
  <si>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</si>
  <si>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</si>
  <si>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</si>
  <si>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</si>
  <si>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</si>
  <si>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보건의료</t>
  </si>
  <si>
    <t xml:space="preserve">    식품의약안전</t>
  </si>
  <si>
    <t xml:space="preserve">    농업·농촌</t>
  </si>
  <si>
    <t xml:space="preserve">    임업·산촌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</si>
  <si>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</si>
  <si>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</si>
  <si>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</si>
  <si>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</si>
  <si>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</si>
  <si>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도    로</t>
  </si>
  <si>
    <t xml:space="preserve">    항공·공항</t>
  </si>
  <si>
    <t xml:space="preserve">    대중교통·물류등기타</t>
  </si>
  <si>
    <t xml:space="preserve">    수 자 원</t>
  </si>
  <si>
    <t xml:space="preserve">    지역 및 도시</t>
  </si>
  <si>
    <t xml:space="preserve">    산업단지</t>
  </si>
  <si>
    <t xml:space="preserve">    기    타</t>
  </si>
  <si>
    <t>일반공공행정</t>
  </si>
  <si>
    <t>공공질서 및 안전</t>
  </si>
  <si>
    <t>교     육</t>
  </si>
  <si>
    <t>문화 및 관광</t>
  </si>
  <si>
    <t>보    건</t>
  </si>
  <si>
    <t>농림해양수산</t>
  </si>
  <si>
    <t>산업·중소기업</t>
  </si>
  <si>
    <t xml:space="preserve">수송 및 교통 </t>
  </si>
  <si>
    <t>국토 및 지역개발</t>
  </si>
  <si>
    <t>기    타</t>
  </si>
  <si>
    <t>2 0 0 9</t>
  </si>
  <si>
    <t>2 0 0 9</t>
  </si>
  <si>
    <t>부 담 금</t>
  </si>
  <si>
    <t>자료:세무과</t>
  </si>
  <si>
    <t>2 0 0 9</t>
  </si>
  <si>
    <t>2 0 1 0</t>
  </si>
  <si>
    <t>용익물권</t>
  </si>
  <si>
    <t>수량(건)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</si>
  <si>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</si>
  <si>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</si>
  <si>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</si>
  <si>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</si>
  <si>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</si>
  <si>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</si>
  <si>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교통사업(주차장)</t>
  </si>
  <si>
    <t>의료급여기금</t>
  </si>
  <si>
    <t>주민소득지원및생활안정</t>
  </si>
  <si>
    <t>중소기업
육성기금</t>
  </si>
  <si>
    <t>대구선이설사업</t>
  </si>
  <si>
    <t>광역교통시설</t>
  </si>
  <si>
    <t>수질개선</t>
  </si>
  <si>
    <t>기반시설</t>
  </si>
  <si>
    <t>경부고속철도변
정비사업</t>
  </si>
  <si>
    <t>2 0 1 0</t>
  </si>
  <si>
    <t xml:space="preserve">   세외수입</t>
  </si>
  <si>
    <t xml:space="preserve">   보조금</t>
  </si>
  <si>
    <t xml:space="preserve">   지방채 및 예치금회수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</si>
  <si>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</si>
  <si>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</si>
  <si>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</si>
  <si>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</si>
  <si>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</si>
  <si>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</si>
  <si>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</si>
  <si>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의료보호기금</t>
  </si>
  <si>
    <t>주민생활안정자금</t>
  </si>
  <si>
    <t>주차장 사업</t>
  </si>
  <si>
    <t>기반시설 사업</t>
  </si>
  <si>
    <t xml:space="preserve">    고등교육</t>
  </si>
  <si>
    <t xml:space="preserve">    사회복지일반</t>
  </si>
  <si>
    <t xml:space="preserve">    산업·중소기업일반</t>
  </si>
  <si>
    <t>예 비 비</t>
  </si>
  <si>
    <t xml:space="preserve">    예비비</t>
  </si>
  <si>
    <t>지방소득세</t>
  </si>
  <si>
    <t>지방소득세</t>
  </si>
  <si>
    <t>단위:%</t>
  </si>
  <si>
    <r>
      <t>재정자립도</t>
    </r>
    <r>
      <rPr>
        <vertAlign val="superscript"/>
        <sz val="11"/>
        <rFont val="바탕체"/>
        <family val="1"/>
      </rPr>
      <t>1)</t>
    </r>
  </si>
  <si>
    <r>
      <t>재정자주도</t>
    </r>
    <r>
      <rPr>
        <vertAlign val="superscript"/>
        <sz val="11"/>
        <rFont val="바탕체"/>
        <family val="1"/>
      </rPr>
      <t>2)</t>
    </r>
  </si>
  <si>
    <r>
      <t>기준재정 수요충족도
(재정력지수)</t>
    </r>
    <r>
      <rPr>
        <vertAlign val="superscript"/>
        <sz val="11"/>
        <rFont val="바탕체"/>
        <family val="1"/>
      </rPr>
      <t>3)</t>
    </r>
  </si>
  <si>
    <t>2 0 1 1</t>
  </si>
  <si>
    <t xml:space="preserve">  주:1)재정자립도=자체수입(지방세+세외수입)/일반회계*100</t>
  </si>
  <si>
    <t xml:space="preserve">     2)재정자주도=자주재원(지방세+세외수입+지방교부세+조정교부금+재정보전금)/일반회계 예산액*100</t>
  </si>
  <si>
    <t xml:space="preserve">     3)기준재정수요충족도(재정력지수)=기준재정수입액/기준재정수요액*100←교부전 기준</t>
  </si>
  <si>
    <t>연 별</t>
  </si>
  <si>
    <t xml:space="preserve">  11.  지방재정자립지표</t>
  </si>
  <si>
    <t>의료보험기금</t>
  </si>
  <si>
    <t>새마을 소득사업운영관리</t>
  </si>
  <si>
    <t>주차장</t>
  </si>
  <si>
    <t>주민소득지원 및 
생활안정기금</t>
  </si>
  <si>
    <t>농공지구관리</t>
  </si>
  <si>
    <t>치수사업</t>
  </si>
  <si>
    <t>경영사업</t>
  </si>
  <si>
    <t>폐기물처리
시설사업</t>
  </si>
  <si>
    <t>사회보장</t>
  </si>
  <si>
    <t>교통사업</t>
  </si>
  <si>
    <t>2 0 1 1</t>
  </si>
  <si>
    <t xml:space="preserve"> 9-1. 특별회계 예산개요</t>
  </si>
  <si>
    <t>자료:기획조정실</t>
  </si>
  <si>
    <t xml:space="preserve">      자료:기획조정실</t>
  </si>
  <si>
    <t>단위:백만원</t>
  </si>
  <si>
    <t>자료 : 기획조정실</t>
  </si>
  <si>
    <t>세출별</t>
  </si>
  <si>
    <t>주 : 최종 예산액임.</t>
  </si>
  <si>
    <t>단위:백만원</t>
  </si>
  <si>
    <t xml:space="preserve"> 5. 일반회계 세입결산</t>
  </si>
  <si>
    <t xml:space="preserve"> 4. 일반회계 세입예산 개요</t>
  </si>
  <si>
    <t xml:space="preserve"> 3. 예  산  결  산  총  괄 </t>
  </si>
  <si>
    <t xml:space="preserve"> 2. 지 방 세 징 수</t>
  </si>
  <si>
    <t>등록면허세</t>
  </si>
  <si>
    <t>지역자원시설세</t>
  </si>
  <si>
    <t xml:space="preserve"> 1. 지 방 세 부 담</t>
  </si>
  <si>
    <t xml:space="preserve"> 7.일반회계 세출결산</t>
  </si>
  <si>
    <t xml:space="preserve"> 8. 특별회계 세입세출 예산개요</t>
  </si>
  <si>
    <t xml:space="preserve"> 9. 특 별 회 계 예산결산</t>
  </si>
  <si>
    <t>2 0 1 2</t>
  </si>
  <si>
    <t>지방소비세</t>
  </si>
  <si>
    <t>자료:토지정보과</t>
  </si>
  <si>
    <t>2 0 1 3</t>
  </si>
  <si>
    <t>사업수입</t>
  </si>
  <si>
    <t>융 자 금  수입</t>
  </si>
  <si>
    <t>지난년도
수   입</t>
  </si>
  <si>
    <t>예     산</t>
  </si>
  <si>
    <t>회원권</t>
  </si>
  <si>
    <t>개</t>
  </si>
  <si>
    <t xml:space="preserve">  ⅩⅤ. 재정 </t>
  </si>
  <si>
    <t xml:space="preserve"> 2 0 1 3 </t>
  </si>
  <si>
    <t>2 0 1 4</t>
  </si>
  <si>
    <t>…</t>
  </si>
  <si>
    <t>2 0 1 0</t>
  </si>
  <si>
    <t>2 0 1 1</t>
  </si>
  <si>
    <t>2 0 1 2</t>
  </si>
  <si>
    <t>2 0 1 3</t>
  </si>
  <si>
    <t>2 0 1 4</t>
  </si>
  <si>
    <t>2  0  0  9</t>
  </si>
  <si>
    <t>2  0  1  0</t>
  </si>
  <si>
    <t>2  0  1  1</t>
  </si>
  <si>
    <t>2  0  1  2</t>
  </si>
  <si>
    <t>2  0  1  3</t>
  </si>
  <si>
    <t>2  0  1  4</t>
  </si>
  <si>
    <t xml:space="preserve">주1) 최종예산액임.
주2) 2014년도부터 세입과목 구조 개선('보전수입등 및 내부거래' 과목 신설(임시적세외수입의 잉여금,전년도이월금,전입금,예탁금및예수금,융자금 원금수입 포함)) </t>
  </si>
  <si>
    <t>기 타 수 입</t>
  </si>
  <si>
    <t>2 0 1 4</t>
  </si>
  <si>
    <t>지 방 세   수  입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</si>
  <si>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</si>
  <si>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</si>
  <si>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</si>
  <si>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</si>
  <si>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</si>
  <si>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</si>
  <si>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>지방채 및 예치금회수</t>
  </si>
  <si>
    <t>보전수입등 및 내부거래</t>
  </si>
  <si>
    <t xml:space="preserve">    문화 및 관광일반</t>
  </si>
  <si>
    <t xml:space="preserve">    해양수산·어촌</t>
  </si>
  <si>
    <t xml:space="preserve">    과학기술지원</t>
  </si>
  <si>
    <t>공단조성
사업</t>
  </si>
  <si>
    <t>재정비촉진</t>
  </si>
  <si>
    <t>새마을소득
사업운영관리</t>
  </si>
  <si>
    <t>농공지구
관    리</t>
  </si>
  <si>
    <t>치수사업</t>
  </si>
  <si>
    <t>경영사업</t>
  </si>
  <si>
    <t>폐기물처리
시설사업</t>
  </si>
  <si>
    <t>사회보장</t>
  </si>
  <si>
    <t>발전소주변
지역지원사업</t>
  </si>
  <si>
    <t xml:space="preserve">    보전수입등 및 내부거래</t>
  </si>
  <si>
    <t>세입별</t>
  </si>
  <si>
    <t>지   방
교부세</t>
  </si>
  <si>
    <t>조정교부금
(재정보전금)</t>
  </si>
  <si>
    <t>지   방
양여금</t>
  </si>
  <si>
    <t>보조금</t>
  </si>
  <si>
    <t>지방채</t>
  </si>
  <si>
    <t>선박</t>
  </si>
  <si>
    <t>척수</t>
  </si>
  <si>
    <t>톤수</t>
  </si>
  <si>
    <t>평가액</t>
  </si>
  <si>
    <t>항공기</t>
  </si>
  <si>
    <t>대</t>
  </si>
  <si>
    <t>※ 본예산기준</t>
  </si>
  <si>
    <t>주 : 자치구에 폐지된 2014년도 지방소득세는 주민세에 포함하여 작성</t>
  </si>
  <si>
    <t>보전수입등
및 내부거래</t>
  </si>
  <si>
    <t xml:space="preserve">  (경상적세외수입)</t>
  </si>
  <si>
    <t xml:space="preserve">  (임시적세외수입)</t>
  </si>
  <si>
    <t xml:space="preserve">    재산매각수입</t>
  </si>
  <si>
    <t xml:space="preserve">    부담금</t>
  </si>
  <si>
    <t xml:space="preserve">    잡수입</t>
  </si>
  <si>
    <t xml:space="preserve">    지난년도수입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</si>
</sst>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"/>
    <numFmt numFmtId="178" formatCode="#,##0;&quot;△&quot;#,##0;&quot;-&quot;;"/>
    <numFmt numFmtId="179" formatCode="#,##0_);\(#,##0\)"/>
    <numFmt numFmtId="180" formatCode="#,##0_);[Red]\(#,##0\)"/>
    <numFmt numFmtId="181" formatCode="0.00_);[Red]\(0.00\)"/>
    <numFmt numFmtId="182" formatCode="#,##0.00_);[Red]\(#,##0.00\)"/>
    <numFmt numFmtId="183" formatCode="#,###"/>
    <numFmt numFmtId="184" formatCode="\(\ #,###\ \)"/>
    <numFmt numFmtId="185" formatCode="0000"/>
    <numFmt numFmtId="186" formatCode="yyyy&quot;년&quot;\ m&quot;월&quot;\ d&quot;일&quot;"/>
    <numFmt numFmtId="187" formatCode="000"/>
    <numFmt numFmtId="188" formatCode="_ * #,##0_ ;_ * \-#,##0_ ;_ * &quot;-&quot;_ ;_ @_ "/>
    <numFmt numFmtId="189" formatCode="yy&quot;-&quot;m&quot;-&quot;d"/>
    <numFmt numFmtId="190" formatCode="&quot;만촌1동 &quot;@"/>
    <numFmt numFmtId="191" formatCode="#,##0_ "/>
    <numFmt numFmtId="192" formatCode="\-#,##0"/>
    <numFmt numFmtId="193" formatCode="#,##0;\-#,##0;&quot; &quot;"/>
    <numFmt numFmtId="194" formatCode="#,##0.00000000000000000000000"/>
    <numFmt numFmtId="195" formatCode="_-* #,##0.000_-;\-* #,##0.000_-;_-* &quot;-&quot;???_-;_-@_-"/>
    <numFmt numFmtId="196" formatCode="#,##0.00_ "/>
    <numFmt numFmtId="197" formatCode="0.0%"/>
    <numFmt numFmtId="198" formatCode="0.000"/>
    <numFmt numFmtId="199" formatCode="0.0"/>
    <numFmt numFmtId="200" formatCode="#,##0.00;[Red]#,##0.00"/>
    <numFmt numFmtId="201" formatCode="#,##0.0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[$-412]yyyy&quot;년&quot;\ m&quot;월&quot;\ d&quot;일&quot;\ dddd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?0"/>
    <numFmt numFmtId="211" formatCode="???\ ???\ ??0"/>
    <numFmt numFmtId="212" formatCode="??\ ???\ ??0"/>
    <numFmt numFmtId="213" formatCode="#,##0.0;\-#,##0.0;&quot; &quot;"/>
    <numFmt numFmtId="214" formatCode="#,##0.00;\-#,##0.00;&quot; &quot;"/>
    <numFmt numFmtId="215" formatCode="#,##0.000"/>
    <numFmt numFmtId="216" formatCode="#,##0.0000"/>
    <numFmt numFmtId="217" formatCode="mm&quot;월&quot;\ dd&quot;일&quot;"/>
    <numFmt numFmtId="218" formatCode="_-* #,##0.0_-;\-* #,##0.0_-;_-* &quot;-&quot;?_-;_-@_-"/>
    <numFmt numFmtId="219" formatCode="0.0_);[Red]\(0.0\)"/>
    <numFmt numFmtId="220" formatCode="0.0000_);[Red]\(0.0000\)"/>
    <numFmt numFmtId="221" formatCode="#,##0;[Red]#,##0"/>
    <numFmt numFmtId="222" formatCode="#,##0;\-#,##0;&quot; &quot;;\ "/>
    <numFmt numFmtId="223" formatCode="#,##0.000_);[Red]\(#,##0.000\)"/>
    <numFmt numFmtId="224" formatCode="#,##0;\-#,##0;&quot;-&quot;;\ "/>
    <numFmt numFmtId="225" formatCode="#,##0,"/>
    <numFmt numFmtId="226" formatCode="#,###,"/>
    <numFmt numFmtId="227" formatCode="#,##0,,"/>
    <numFmt numFmtId="228" formatCode="[$-412]AM/PM\ h:mm:ss"/>
    <numFmt numFmtId="229" formatCode="0.000_);[Red]\(0.000\)"/>
    <numFmt numFmtId="230" formatCode="#,##0.0_);[Red]\(#,##0.0\)"/>
    <numFmt numFmtId="231" formatCode="0.00000_ "/>
    <numFmt numFmtId="232" formatCode="0.000000_ "/>
    <numFmt numFmtId="233" formatCode="0.0000_ "/>
    <numFmt numFmtId="234" formatCode="0.000_ "/>
    <numFmt numFmtId="235" formatCode="0.00_ "/>
    <numFmt numFmtId="236" formatCode="0.0_ "/>
  </numFmts>
  <fonts count="67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b/>
      <sz val="11"/>
      <color indexed="12"/>
      <name val="바탕체"/>
      <family val="1"/>
    </font>
    <font>
      <b/>
      <sz val="11"/>
      <color indexed="12"/>
      <name val="돋움"/>
      <family val="3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vertAlign val="superscript"/>
      <sz val="11"/>
      <name val="바탕체"/>
      <family val="1"/>
    </font>
    <font>
      <sz val="10"/>
      <name val="돋움"/>
      <family val="3"/>
    </font>
    <font>
      <sz val="11"/>
      <color indexed="12"/>
      <name val="바탕체"/>
      <family val="1"/>
    </font>
    <font>
      <sz val="14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5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left"/>
    </xf>
    <xf numFmtId="41" fontId="4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41" fontId="4" fillId="0" borderId="17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69" applyFill="1">
      <alignment/>
      <protection/>
    </xf>
    <xf numFmtId="0" fontId="10" fillId="0" borderId="0" xfId="69" applyFont="1" applyFill="1" applyAlignment="1">
      <alignment horizontal="center"/>
      <protection/>
    </xf>
    <xf numFmtId="0" fontId="0" fillId="0" borderId="12" xfId="69" applyFill="1" applyBorder="1" applyAlignment="1">
      <alignment horizontal="center" vertical="center" wrapText="1"/>
      <protection/>
    </xf>
    <xf numFmtId="0" fontId="0" fillId="0" borderId="12" xfId="69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0" xfId="69" applyFill="1" applyAlignment="1">
      <alignment horizontal="center" vertical="center"/>
      <protection/>
    </xf>
    <xf numFmtId="177" fontId="0" fillId="0" borderId="0" xfId="69" applyNumberFormat="1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9" applyFill="1" applyBorder="1">
      <alignment/>
      <protection/>
    </xf>
    <xf numFmtId="0" fontId="0" fillId="0" borderId="0" xfId="69" applyFill="1" applyBorder="1" applyAlignment="1">
      <alignment horizontal="center" vertical="center"/>
      <protection/>
    </xf>
    <xf numFmtId="0" fontId="17" fillId="0" borderId="0" xfId="69" applyFont="1" applyFill="1">
      <alignment/>
      <protection/>
    </xf>
    <xf numFmtId="0" fontId="18" fillId="0" borderId="0" xfId="69" applyNumberFormat="1" applyFont="1" applyFill="1" applyAlignment="1">
      <alignment horizontal="left"/>
      <protection/>
    </xf>
    <xf numFmtId="0" fontId="19" fillId="0" borderId="0" xfId="69" applyNumberFormat="1" applyFont="1" applyFill="1" applyAlignment="1">
      <alignment horizontal="center"/>
      <protection/>
    </xf>
    <xf numFmtId="0" fontId="0" fillId="0" borderId="0" xfId="69">
      <alignment/>
      <protection/>
    </xf>
    <xf numFmtId="0" fontId="17" fillId="0" borderId="0" xfId="69" applyFont="1">
      <alignment/>
      <protection/>
    </xf>
    <xf numFmtId="41" fontId="4" fillId="0" borderId="0" xfId="50" applyFont="1" applyFill="1" applyAlignment="1">
      <alignment vertical="center"/>
    </xf>
    <xf numFmtId="0" fontId="0" fillId="0" borderId="16" xfId="69" applyFill="1" applyBorder="1" applyAlignment="1">
      <alignment horizontal="center" vertical="center" wrapText="1"/>
      <protection/>
    </xf>
    <xf numFmtId="0" fontId="0" fillId="0" borderId="0" xfId="70" applyFont="1" applyFill="1">
      <alignment/>
      <protection/>
    </xf>
    <xf numFmtId="177" fontId="0" fillId="0" borderId="0" xfId="70" applyNumberFormat="1" applyFont="1" applyFill="1" applyBorder="1">
      <alignment/>
      <protection/>
    </xf>
    <xf numFmtId="0" fontId="0" fillId="0" borderId="0" xfId="70" applyFont="1" applyFill="1" applyBorder="1">
      <alignment/>
      <protection/>
    </xf>
    <xf numFmtId="177" fontId="13" fillId="0" borderId="0" xfId="70" applyNumberFormat="1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20" fillId="0" borderId="0" xfId="0" applyNumberFormat="1" applyFont="1" applyFill="1" applyAlignment="1">
      <alignment horizontal="left" vertical="center"/>
    </xf>
    <xf numFmtId="177" fontId="21" fillId="0" borderId="0" xfId="70" applyNumberFormat="1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21" fillId="0" borderId="0" xfId="70" applyFont="1" applyFill="1">
      <alignment/>
      <protection/>
    </xf>
    <xf numFmtId="0" fontId="0" fillId="0" borderId="0" xfId="0" applyFill="1" applyBorder="1" applyAlignment="1">
      <alignment/>
    </xf>
    <xf numFmtId="177" fontId="0" fillId="0" borderId="0" xfId="69" applyNumberFormat="1" applyFont="1" applyFill="1" applyBorder="1">
      <alignment/>
      <protection/>
    </xf>
    <xf numFmtId="0" fontId="0" fillId="0" borderId="0" xfId="69" applyFont="1" applyFill="1" applyBorder="1">
      <alignment/>
      <protection/>
    </xf>
    <xf numFmtId="0" fontId="22" fillId="0" borderId="14" xfId="0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4" fillId="0" borderId="0" xfId="5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0" fontId="17" fillId="0" borderId="0" xfId="69" applyFont="1" applyBorder="1">
      <alignment/>
      <protection/>
    </xf>
    <xf numFmtId="0" fontId="0" fillId="0" borderId="0" xfId="69" applyBorder="1">
      <alignment/>
      <protection/>
    </xf>
    <xf numFmtId="41" fontId="4" fillId="0" borderId="0" xfId="5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0" fillId="0" borderId="0" xfId="51" applyFont="1" applyFill="1" applyAlignment="1">
      <alignment/>
    </xf>
    <xf numFmtId="41" fontId="4" fillId="0" borderId="0" xfId="51" applyFont="1" applyFill="1" applyAlignment="1">
      <alignment/>
    </xf>
    <xf numFmtId="41" fontId="4" fillId="0" borderId="0" xfId="51" applyFont="1" applyFill="1" applyAlignment="1">
      <alignment vertical="center"/>
    </xf>
    <xf numFmtId="41" fontId="4" fillId="0" borderId="0" xfId="51" applyFont="1" applyFill="1" applyAlignment="1">
      <alignment horizontal="left" vertical="center"/>
    </xf>
    <xf numFmtId="41" fontId="4" fillId="0" borderId="17" xfId="5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1" fontId="0" fillId="0" borderId="0" xfId="51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14" xfId="69" applyFont="1" applyFill="1" applyBorder="1" applyAlignment="1">
      <alignment horizontal="center" vertical="center"/>
      <protection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12" xfId="69" applyFont="1" applyFill="1" applyBorder="1" applyAlignment="1">
      <alignment horizontal="center" vertical="center" wrapText="1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vertical="center"/>
      <protection/>
    </xf>
    <xf numFmtId="0" fontId="4" fillId="0" borderId="14" xfId="69" applyFont="1" applyFill="1" applyBorder="1" applyAlignment="1">
      <alignment horizontal="left" vertical="center"/>
      <protection/>
    </xf>
    <xf numFmtId="41" fontId="4" fillId="0" borderId="17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center" vertical="center"/>
    </xf>
    <xf numFmtId="0" fontId="4" fillId="0" borderId="0" xfId="69" applyFont="1" applyBorder="1">
      <alignment/>
      <protection/>
    </xf>
    <xf numFmtId="0" fontId="4" fillId="0" borderId="15" xfId="69" applyFont="1" applyFill="1" applyBorder="1" applyAlignment="1">
      <alignment horizontal="left" vertical="center"/>
      <protection/>
    </xf>
    <xf numFmtId="0" fontId="4" fillId="0" borderId="0" xfId="69" applyFont="1" applyFill="1" applyBorder="1">
      <alignment/>
      <protection/>
    </xf>
    <xf numFmtId="0" fontId="27" fillId="0" borderId="0" xfId="69" applyFont="1" applyFill="1">
      <alignment/>
      <protection/>
    </xf>
    <xf numFmtId="0" fontId="8" fillId="0" borderId="0" xfId="69" applyFont="1" applyFill="1" applyAlignment="1">
      <alignment horizontal="center"/>
      <protection/>
    </xf>
    <xf numFmtId="41" fontId="4" fillId="0" borderId="2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69" applyFont="1" applyFill="1" applyBorder="1" applyAlignment="1">
      <alignment horizontal="center" vertical="center"/>
      <protection/>
    </xf>
    <xf numFmtId="202" fontId="9" fillId="0" borderId="0" xfId="67" applyNumberFormat="1" applyFont="1" applyFill="1" applyBorder="1" applyAlignment="1">
      <alignment vertical="center"/>
    </xf>
    <xf numFmtId="202" fontId="4" fillId="0" borderId="0" xfId="67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41" fontId="4" fillId="0" borderId="0" xfId="67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229" fontId="4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93" fontId="4" fillId="0" borderId="18" xfId="0" applyNumberFormat="1" applyFont="1" applyFill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5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69" applyFont="1" applyFill="1" applyBorder="1" applyAlignment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223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23" fontId="4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02" fontId="4" fillId="0" borderId="0" xfId="51" applyNumberFormat="1" applyFont="1" applyFill="1" applyBorder="1" applyAlignment="1">
      <alignment vertical="center"/>
    </xf>
    <xf numFmtId="41" fontId="4" fillId="0" borderId="21" xfId="50" applyFont="1" applyFill="1" applyBorder="1" applyAlignment="1">
      <alignment vertical="center"/>
    </xf>
    <xf numFmtId="41" fontId="4" fillId="0" borderId="14" xfId="50" applyFont="1" applyFill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202" fontId="9" fillId="0" borderId="0" xfId="51" applyNumberFormat="1" applyFont="1" applyFill="1" applyBorder="1" applyAlignment="1">
      <alignment vertical="center"/>
    </xf>
    <xf numFmtId="219" fontId="4" fillId="0" borderId="0" xfId="0" applyNumberFormat="1" applyFont="1" applyBorder="1" applyAlignment="1">
      <alignment vertical="center"/>
    </xf>
    <xf numFmtId="0" fontId="0" fillId="0" borderId="23" xfId="69" applyFill="1" applyBorder="1" applyAlignment="1">
      <alignment horizontal="center" vertical="center"/>
      <protection/>
    </xf>
    <xf numFmtId="223" fontId="4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horizontal="right" vertical="center"/>
    </xf>
    <xf numFmtId="41" fontId="4" fillId="0" borderId="18" xfId="50" applyFont="1" applyFill="1" applyBorder="1" applyAlignment="1">
      <alignment horizontal="right" vertical="center"/>
    </xf>
    <xf numFmtId="41" fontId="9" fillId="0" borderId="0" xfId="50" applyFont="1" applyFill="1" applyBorder="1" applyAlignment="1">
      <alignment vertical="center"/>
    </xf>
    <xf numFmtId="41" fontId="9" fillId="0" borderId="17" xfId="50" applyFont="1" applyFill="1" applyBorder="1" applyAlignment="1">
      <alignment vertical="center"/>
    </xf>
    <xf numFmtId="41" fontId="4" fillId="0" borderId="22" xfId="50" applyFont="1" applyFill="1" applyBorder="1" applyAlignment="1">
      <alignment vertical="center"/>
    </xf>
    <xf numFmtId="41" fontId="4" fillId="0" borderId="18" xfId="5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1" fontId="4" fillId="0" borderId="17" xfId="50" applyFont="1" applyBorder="1" applyAlignment="1">
      <alignment vertical="center"/>
    </xf>
    <xf numFmtId="41" fontId="4" fillId="0" borderId="0" xfId="50" applyFont="1" applyBorder="1" applyAlignment="1">
      <alignment horizontal="right" vertical="center"/>
    </xf>
    <xf numFmtId="41" fontId="4" fillId="0" borderId="14" xfId="50" applyFont="1" applyBorder="1" applyAlignment="1">
      <alignment horizontal="right" vertical="center"/>
    </xf>
    <xf numFmtId="41" fontId="4" fillId="0" borderId="22" xfId="50" applyFont="1" applyBorder="1" applyAlignment="1">
      <alignment vertical="center"/>
    </xf>
    <xf numFmtId="41" fontId="65" fillId="0" borderId="18" xfId="50" applyFont="1" applyBorder="1" applyAlignment="1">
      <alignment vertical="center"/>
    </xf>
    <xf numFmtId="41" fontId="4" fillId="0" borderId="18" xfId="50" applyFont="1" applyBorder="1" applyAlignment="1">
      <alignment vertical="center"/>
    </xf>
    <xf numFmtId="41" fontId="4" fillId="0" borderId="18" xfId="50" applyFont="1" applyBorder="1" applyAlignment="1">
      <alignment horizontal="right" vertical="center"/>
    </xf>
    <xf numFmtId="41" fontId="4" fillId="0" borderId="15" xfId="50" applyFont="1" applyBorder="1" applyAlignment="1">
      <alignment horizontal="right" vertical="center"/>
    </xf>
    <xf numFmtId="41" fontId="5" fillId="0" borderId="14" xfId="50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41" fontId="4" fillId="0" borderId="15" xfId="50" applyFont="1" applyFill="1" applyBorder="1" applyAlignment="1">
      <alignment vertical="center"/>
    </xf>
    <xf numFmtId="202" fontId="4" fillId="0" borderId="0" xfId="50" applyNumberFormat="1" applyFont="1" applyFill="1" applyBorder="1" applyAlignment="1">
      <alignment vertical="center"/>
    </xf>
    <xf numFmtId="202" fontId="4" fillId="0" borderId="0" xfId="50" applyNumberFormat="1" applyFont="1" applyFill="1" applyBorder="1" applyAlignment="1">
      <alignment horizontal="left" vertical="center"/>
    </xf>
    <xf numFmtId="41" fontId="5" fillId="0" borderId="21" xfId="50" applyFont="1" applyFill="1" applyBorder="1" applyAlignment="1">
      <alignment vertical="center"/>
    </xf>
    <xf numFmtId="41" fontId="5" fillId="0" borderId="17" xfId="50" applyFont="1" applyFill="1" applyBorder="1" applyAlignment="1">
      <alignment vertical="center"/>
    </xf>
    <xf numFmtId="41" fontId="5" fillId="0" borderId="18" xfId="50" applyFont="1" applyFill="1" applyBorder="1" applyAlignment="1">
      <alignment vertical="center"/>
    </xf>
    <xf numFmtId="41" fontId="5" fillId="0" borderId="15" xfId="50" applyFont="1" applyFill="1" applyBorder="1" applyAlignment="1">
      <alignment vertical="center"/>
    </xf>
    <xf numFmtId="41" fontId="5" fillId="0" borderId="2" xfId="50" applyFont="1" applyFill="1" applyBorder="1" applyAlignment="1">
      <alignment horizontal="center" vertical="center"/>
    </xf>
    <xf numFmtId="41" fontId="5" fillId="0" borderId="16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5" fillId="0" borderId="12" xfId="50" applyFont="1" applyFill="1" applyBorder="1" applyAlignment="1">
      <alignment horizontal="center" vertical="center"/>
    </xf>
    <xf numFmtId="41" fontId="5" fillId="0" borderId="23" xfId="50" applyFont="1" applyFill="1" applyBorder="1" applyAlignment="1">
      <alignment horizontal="center" vertical="center"/>
    </xf>
    <xf numFmtId="41" fontId="5" fillId="0" borderId="23" xfId="50" applyFont="1" applyFill="1" applyBorder="1" applyAlignment="1">
      <alignment vertical="center"/>
    </xf>
    <xf numFmtId="41" fontId="5" fillId="0" borderId="21" xfId="50" applyFont="1" applyFill="1" applyBorder="1" applyAlignment="1">
      <alignment horizontal="right"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20" xfId="50" applyFont="1" applyFill="1" applyBorder="1" applyAlignment="1">
      <alignment horizontal="right" vertical="center"/>
    </xf>
    <xf numFmtId="41" fontId="5" fillId="0" borderId="24" xfId="50" applyFont="1" applyFill="1" applyBorder="1" applyAlignment="1">
      <alignment vertical="center"/>
    </xf>
    <xf numFmtId="41" fontId="23" fillId="0" borderId="14" xfId="50" applyFont="1" applyFill="1" applyBorder="1" applyAlignment="1">
      <alignment horizontal="right" vertical="center"/>
    </xf>
    <xf numFmtId="41" fontId="23" fillId="0" borderId="0" xfId="50" applyFont="1" applyFill="1" applyBorder="1" applyAlignment="1">
      <alignment vertical="center"/>
    </xf>
    <xf numFmtId="41" fontId="23" fillId="0" borderId="0" xfId="50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right" vertical="center"/>
    </xf>
    <xf numFmtId="41" fontId="23" fillId="0" borderId="24" xfId="50" applyFont="1" applyFill="1" applyBorder="1" applyAlignment="1">
      <alignment vertical="center"/>
    </xf>
    <xf numFmtId="41" fontId="23" fillId="0" borderId="14" xfId="50" applyFont="1" applyFill="1" applyBorder="1" applyAlignment="1">
      <alignment horizontal="center" vertical="center"/>
    </xf>
    <xf numFmtId="41" fontId="23" fillId="0" borderId="15" xfId="50" applyFont="1" applyFill="1" applyBorder="1" applyAlignment="1">
      <alignment horizontal="center" vertical="center"/>
    </xf>
    <xf numFmtId="41" fontId="5" fillId="0" borderId="19" xfId="50" applyFont="1" applyFill="1" applyBorder="1" applyAlignment="1">
      <alignment vertical="center"/>
    </xf>
    <xf numFmtId="41" fontId="5" fillId="0" borderId="15" xfId="50" applyFont="1" applyFill="1" applyBorder="1" applyAlignment="1">
      <alignment horizontal="right" vertical="center"/>
    </xf>
    <xf numFmtId="41" fontId="5" fillId="0" borderId="18" xfId="50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 wrapText="1"/>
    </xf>
    <xf numFmtId="41" fontId="4" fillId="0" borderId="16" xfId="50" applyFont="1" applyFill="1" applyBorder="1" applyAlignment="1">
      <alignment horizontal="center" vertical="center" wrapText="1"/>
    </xf>
    <xf numFmtId="41" fontId="4" fillId="0" borderId="2" xfId="50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horizontal="center" vertical="center"/>
    </xf>
    <xf numFmtId="41" fontId="4" fillId="0" borderId="19" xfId="50" applyFont="1" applyFill="1" applyBorder="1" applyAlignment="1">
      <alignment horizontal="center" vertical="center"/>
    </xf>
    <xf numFmtId="41" fontId="4" fillId="0" borderId="13" xfId="50" applyFont="1" applyFill="1" applyBorder="1" applyAlignment="1">
      <alignment horizontal="center" vertical="center" wrapText="1"/>
    </xf>
    <xf numFmtId="41" fontId="4" fillId="0" borderId="16" xfId="50" applyFont="1" applyFill="1" applyBorder="1" applyAlignment="1" applyProtection="1">
      <alignment horizontal="center" vertical="center" wrapText="1"/>
      <protection/>
    </xf>
    <xf numFmtId="41" fontId="22" fillId="0" borderId="0" xfId="50" applyFont="1" applyFill="1" applyBorder="1" applyAlignment="1">
      <alignment vertical="center"/>
    </xf>
    <xf numFmtId="41" fontId="22" fillId="0" borderId="14" xfId="50" applyFont="1" applyFill="1" applyBorder="1" applyAlignment="1">
      <alignment vertical="center"/>
    </xf>
    <xf numFmtId="41" fontId="22" fillId="0" borderId="15" xfId="50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vertical="center"/>
    </xf>
    <xf numFmtId="41" fontId="4" fillId="0" borderId="13" xfId="50" applyFont="1" applyFill="1" applyBorder="1" applyAlignment="1">
      <alignment horizontal="center" vertical="center"/>
    </xf>
    <xf numFmtId="41" fontId="4" fillId="0" borderId="2" xfId="50" applyFont="1" applyFill="1" applyBorder="1" applyAlignment="1" applyProtection="1">
      <alignment horizontal="center" vertical="center" wrapText="1"/>
      <protection/>
    </xf>
    <xf numFmtId="41" fontId="4" fillId="0" borderId="14" xfId="50" applyFont="1" applyFill="1" applyBorder="1" applyAlignment="1">
      <alignment horizontal="center" vertical="center"/>
    </xf>
    <xf numFmtId="41" fontId="22" fillId="0" borderId="14" xfId="50" applyFont="1" applyFill="1" applyBorder="1" applyAlignment="1">
      <alignment horizontal="center" vertical="center"/>
    </xf>
    <xf numFmtId="0" fontId="0" fillId="0" borderId="16" xfId="69" applyFill="1" applyBorder="1" applyAlignment="1">
      <alignment horizontal="center" vertical="center"/>
      <protection/>
    </xf>
    <xf numFmtId="0" fontId="4" fillId="0" borderId="21" xfId="69" applyFont="1" applyFill="1" applyBorder="1" applyAlignment="1">
      <alignment horizontal="center" vertical="center"/>
      <protection/>
    </xf>
    <xf numFmtId="204" fontId="4" fillId="0" borderId="0" xfId="51" applyNumberFormat="1" applyFont="1" applyFill="1" applyBorder="1" applyAlignment="1">
      <alignment vertical="center"/>
    </xf>
    <xf numFmtId="202" fontId="4" fillId="0" borderId="18" xfId="51" applyNumberFormat="1" applyFont="1" applyFill="1" applyBorder="1" applyAlignment="1">
      <alignment vertical="center"/>
    </xf>
    <xf numFmtId="41" fontId="4" fillId="0" borderId="0" xfId="50" applyFont="1" applyAlignment="1">
      <alignment/>
    </xf>
    <xf numFmtId="19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0" fontId="26" fillId="0" borderId="0" xfId="69" applyFont="1">
      <alignment/>
      <protection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8" xfId="51" applyFont="1" applyFill="1" applyBorder="1" applyAlignment="1">
      <alignment vertical="center"/>
    </xf>
    <xf numFmtId="219" fontId="4" fillId="0" borderId="18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224" fontId="5" fillId="0" borderId="0" xfId="0" applyNumberFormat="1" applyFont="1" applyFill="1" applyBorder="1" applyAlignment="1">
      <alignment vertical="center"/>
    </xf>
    <xf numFmtId="224" fontId="5" fillId="0" borderId="0" xfId="0" applyNumberFormat="1" applyFont="1" applyFill="1" applyBorder="1" applyAlignment="1">
      <alignment horizontal="right" vertical="center"/>
    </xf>
    <xf numFmtId="41" fontId="23" fillId="0" borderId="0" xfId="50" applyFont="1" applyFill="1" applyBorder="1" applyAlignment="1">
      <alignment horizontal="center" vertical="center"/>
    </xf>
    <xf numFmtId="0" fontId="50" fillId="0" borderId="0" xfId="69" applyFont="1" applyFill="1" applyBorder="1">
      <alignment/>
      <protection/>
    </xf>
    <xf numFmtId="41" fontId="4" fillId="0" borderId="0" xfId="0" applyNumberFormat="1" applyFont="1" applyFill="1" applyAlignment="1">
      <alignment horizontal="right" vertical="center"/>
    </xf>
    <xf numFmtId="0" fontId="0" fillId="0" borderId="0" xfId="69" applyFont="1" applyFill="1" applyBorder="1">
      <alignment/>
      <protection/>
    </xf>
    <xf numFmtId="201" fontId="9" fillId="0" borderId="0" xfId="51" applyNumberFormat="1" applyFont="1" applyFill="1" applyBorder="1" applyAlignment="1">
      <alignment vertical="center"/>
    </xf>
    <xf numFmtId="201" fontId="4" fillId="0" borderId="0" xfId="51" applyNumberFormat="1" applyFont="1" applyFill="1" applyBorder="1" applyAlignment="1">
      <alignment vertical="center"/>
    </xf>
    <xf numFmtId="201" fontId="4" fillId="0" borderId="18" xfId="51" applyNumberFormat="1" applyFont="1" applyFill="1" applyBorder="1" applyAlignment="1">
      <alignment vertical="center"/>
    </xf>
    <xf numFmtId="202" fontId="9" fillId="0" borderId="0" xfId="50" applyNumberFormat="1" applyFont="1" applyFill="1" applyBorder="1" applyAlignment="1">
      <alignment vertical="center"/>
    </xf>
    <xf numFmtId="41" fontId="9" fillId="0" borderId="0" xfId="50" applyFont="1" applyFill="1" applyBorder="1" applyAlignment="1">
      <alignment horizontal="right" vertical="center"/>
    </xf>
    <xf numFmtId="202" fontId="9" fillId="0" borderId="0" xfId="50" applyNumberFormat="1" applyFont="1" applyFill="1" applyBorder="1" applyAlignment="1">
      <alignment horizontal="left" vertical="center"/>
    </xf>
    <xf numFmtId="41" fontId="9" fillId="0" borderId="18" xfId="50" applyFont="1" applyFill="1" applyBorder="1" applyAlignment="1">
      <alignment vertical="center"/>
    </xf>
    <xf numFmtId="202" fontId="9" fillId="0" borderId="18" xfId="50" applyNumberFormat="1" applyFont="1" applyFill="1" applyBorder="1" applyAlignment="1">
      <alignment vertical="center"/>
    </xf>
    <xf numFmtId="41" fontId="9" fillId="0" borderId="18" xfId="50" applyFont="1" applyFill="1" applyBorder="1" applyAlignment="1">
      <alignment horizontal="right" vertical="center"/>
    </xf>
    <xf numFmtId="0" fontId="30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1" fontId="5" fillId="0" borderId="16" xfId="50" applyFont="1" applyFill="1" applyBorder="1" applyAlignment="1">
      <alignment horizontal="center" vertical="center" wrapText="1"/>
    </xf>
    <xf numFmtId="41" fontId="5" fillId="0" borderId="13" xfId="50" applyFont="1" applyFill="1" applyBorder="1" applyAlignment="1">
      <alignment horizontal="center" vertical="center" wrapText="1"/>
    </xf>
    <xf numFmtId="41" fontId="5" fillId="0" borderId="12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5" fillId="0" borderId="2" xfId="50" applyFont="1" applyFill="1" applyBorder="1" applyAlignment="1">
      <alignment horizontal="center" vertical="center"/>
    </xf>
    <xf numFmtId="41" fontId="5" fillId="0" borderId="16" xfId="5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41" fontId="4" fillId="0" borderId="13" xfId="50" applyFont="1" applyFill="1" applyBorder="1" applyAlignment="1">
      <alignment horizontal="center" vertical="center" wrapText="1"/>
    </xf>
    <xf numFmtId="41" fontId="4" fillId="0" borderId="13" xfId="50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horizontal="center" vertical="center" wrapText="1"/>
    </xf>
    <xf numFmtId="41" fontId="4" fillId="0" borderId="16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 wrapText="1"/>
    </xf>
    <xf numFmtId="41" fontId="4" fillId="0" borderId="12" xfId="50" applyFont="1" applyFill="1" applyBorder="1" applyAlignment="1">
      <alignment horizontal="center" vertical="center"/>
    </xf>
    <xf numFmtId="41" fontId="4" fillId="0" borderId="25" xfId="50" applyFont="1" applyFill="1" applyBorder="1" applyAlignment="1">
      <alignment horizontal="center" vertical="center" wrapText="1"/>
    </xf>
    <xf numFmtId="41" fontId="4" fillId="0" borderId="17" xfId="50" applyFont="1" applyFill="1" applyBorder="1" applyAlignment="1">
      <alignment horizontal="center" vertical="center" wrapText="1"/>
    </xf>
    <xf numFmtId="41" fontId="4" fillId="0" borderId="22" xfId="5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1" fontId="4" fillId="0" borderId="25" xfId="50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horizontal="center" vertical="center"/>
    </xf>
    <xf numFmtId="41" fontId="4" fillId="0" borderId="21" xfId="5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/>
    </xf>
    <xf numFmtId="41" fontId="4" fillId="0" borderId="23" xfId="50" applyFont="1" applyFill="1" applyBorder="1" applyAlignment="1">
      <alignment horizontal="center" vertical="center" wrapText="1"/>
    </xf>
    <xf numFmtId="41" fontId="4" fillId="0" borderId="24" xfId="50" applyFont="1" applyFill="1" applyBorder="1" applyAlignment="1">
      <alignment horizontal="center" vertical="center"/>
    </xf>
    <xf numFmtId="41" fontId="4" fillId="0" borderId="19" xfId="50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horizontal="center" vertical="center" wrapText="1"/>
    </xf>
    <xf numFmtId="41" fontId="4" fillId="0" borderId="0" xfId="50" applyFont="1" applyFill="1" applyBorder="1" applyAlignment="1">
      <alignment horizontal="center" vertical="center" wrapText="1"/>
    </xf>
    <xf numFmtId="41" fontId="4" fillId="0" borderId="18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69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horizontal="left" vertical="center"/>
      <protection/>
    </xf>
    <xf numFmtId="41" fontId="4" fillId="0" borderId="12" xfId="51" applyFont="1" applyFill="1" applyBorder="1" applyAlignment="1">
      <alignment horizontal="center" vertical="center"/>
    </xf>
    <xf numFmtId="41" fontId="4" fillId="0" borderId="2" xfId="51" applyFont="1" applyFill="1" applyBorder="1" applyAlignment="1">
      <alignment horizontal="center" vertical="center" wrapText="1"/>
    </xf>
    <xf numFmtId="41" fontId="4" fillId="0" borderId="23" xfId="51" applyFont="1" applyFill="1" applyBorder="1" applyAlignment="1">
      <alignment horizontal="center" vertical="center"/>
    </xf>
    <xf numFmtId="41" fontId="4" fillId="0" borderId="19" xfId="51" applyFont="1" applyFill="1" applyBorder="1" applyAlignment="1">
      <alignment horizontal="center" vertical="center"/>
    </xf>
    <xf numFmtId="0" fontId="4" fillId="0" borderId="16" xfId="69" applyFont="1" applyFill="1" applyBorder="1" applyAlignment="1">
      <alignment horizontal="center" vertical="center"/>
      <protection/>
    </xf>
    <xf numFmtId="0" fontId="4" fillId="0" borderId="23" xfId="69" applyFont="1" applyFill="1" applyBorder="1" applyAlignment="1">
      <alignment horizontal="center" vertical="center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25" xfId="69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 2 2" xfId="68"/>
    <cellStyle name="표준_15. 재정(달서)" xfId="69"/>
    <cellStyle name="표준_부서별 제출서식(통계연보자료)1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29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1" sqref="C31"/>
    </sheetView>
  </sheetViews>
  <sheetFormatPr defaultColWidth="8.88671875" defaultRowHeight="13.5"/>
  <cols>
    <col min="1" max="1" width="27.5546875" style="77" customWidth="1"/>
    <col min="2" max="3" width="12.88671875" style="77" customWidth="1"/>
    <col min="4" max="7" width="10.77734375" style="77" customWidth="1"/>
    <col min="8" max="8" width="12.88671875" style="77" customWidth="1"/>
    <col min="9" max="12" width="10.77734375" style="77" customWidth="1"/>
    <col min="13" max="13" width="15.10546875" style="77" bestFit="1" customWidth="1"/>
    <col min="14" max="18" width="15.10546875" style="77" customWidth="1"/>
    <col min="19" max="19" width="11.99609375" style="77" customWidth="1"/>
    <col min="20" max="22" width="10.77734375" style="77" customWidth="1"/>
    <col min="23" max="23" width="14.4453125" style="77" customWidth="1"/>
    <col min="24" max="25" width="10.77734375" style="77" customWidth="1"/>
    <col min="26" max="26" width="8.88671875" style="77" customWidth="1"/>
    <col min="27" max="27" width="13.3359375" style="77" customWidth="1"/>
    <col min="28" max="16384" width="8.88671875" style="77" customWidth="1"/>
  </cols>
  <sheetData>
    <row r="2" spans="1:27" ht="21.75">
      <c r="A2" s="75" t="s">
        <v>249</v>
      </c>
      <c r="B2" s="76"/>
      <c r="C2" s="74"/>
      <c r="E2" s="74"/>
      <c r="F2" s="76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4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4.25">
      <c r="A4" s="136" t="s">
        <v>236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9.5" customHeight="1">
      <c r="A5" s="320"/>
      <c r="B5" s="321" t="s">
        <v>55</v>
      </c>
      <c r="C5" s="323" t="s">
        <v>175</v>
      </c>
      <c r="D5" s="324"/>
      <c r="E5" s="324"/>
      <c r="F5" s="325"/>
      <c r="G5" s="321" t="s">
        <v>176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7"/>
    </row>
    <row r="6" spans="1:27" ht="39">
      <c r="A6" s="320"/>
      <c r="B6" s="322"/>
      <c r="C6" s="131"/>
      <c r="D6" s="132" t="s">
        <v>177</v>
      </c>
      <c r="E6" s="133" t="s">
        <v>178</v>
      </c>
      <c r="F6" s="132" t="s">
        <v>179</v>
      </c>
      <c r="G6" s="134"/>
      <c r="H6" s="132" t="s">
        <v>180</v>
      </c>
      <c r="I6" s="133" t="s">
        <v>181</v>
      </c>
      <c r="J6" s="132" t="s">
        <v>182</v>
      </c>
      <c r="K6" s="121" t="s">
        <v>291</v>
      </c>
      <c r="L6" s="121" t="s">
        <v>184</v>
      </c>
      <c r="M6" s="132" t="s">
        <v>185</v>
      </c>
      <c r="N6" s="133" t="s">
        <v>186</v>
      </c>
      <c r="O6" s="132" t="s">
        <v>187</v>
      </c>
      <c r="P6" s="130" t="s">
        <v>188</v>
      </c>
      <c r="Q6" s="135" t="s">
        <v>189</v>
      </c>
      <c r="R6" s="122" t="s">
        <v>292</v>
      </c>
      <c r="S6" s="133" t="s">
        <v>183</v>
      </c>
      <c r="T6" s="22" t="s">
        <v>224</v>
      </c>
      <c r="U6" s="121" t="s">
        <v>293</v>
      </c>
      <c r="V6" s="121" t="s">
        <v>294</v>
      </c>
      <c r="W6" s="22" t="s">
        <v>295</v>
      </c>
      <c r="X6" s="22" t="s">
        <v>296</v>
      </c>
      <c r="Y6" s="122" t="s">
        <v>297</v>
      </c>
      <c r="Z6" s="20" t="s">
        <v>298</v>
      </c>
      <c r="AA6" s="185" t="s">
        <v>299</v>
      </c>
    </row>
    <row r="7" spans="1:28" s="245" customFormat="1" ht="18.75" customHeight="1">
      <c r="A7" s="127" t="s">
        <v>168</v>
      </c>
      <c r="B7" s="79">
        <v>9772</v>
      </c>
      <c r="C7" s="79">
        <v>0</v>
      </c>
      <c r="D7" s="79">
        <v>0</v>
      </c>
      <c r="E7" s="79">
        <v>0</v>
      </c>
      <c r="F7" s="172">
        <v>0</v>
      </c>
      <c r="G7" s="79">
        <v>0</v>
      </c>
      <c r="H7" s="79">
        <v>0</v>
      </c>
      <c r="I7" s="79">
        <f>I14+I19</f>
        <v>0</v>
      </c>
      <c r="J7" s="79">
        <f>J14+J19</f>
        <v>1036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f>Z14+Z19</f>
        <v>0</v>
      </c>
      <c r="Q7" s="79">
        <v>0</v>
      </c>
      <c r="R7" s="79">
        <v>0</v>
      </c>
      <c r="S7" s="79">
        <f>S14+S19</f>
        <v>150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243">
        <v>0</v>
      </c>
      <c r="AA7" s="79">
        <v>0</v>
      </c>
      <c r="AB7" s="244"/>
    </row>
    <row r="8" spans="1:28" s="245" customFormat="1" ht="18.75" customHeight="1">
      <c r="A8" s="127" t="s">
        <v>190</v>
      </c>
      <c r="B8" s="79">
        <v>5473</v>
      </c>
      <c r="C8" s="79">
        <v>0</v>
      </c>
      <c r="D8" s="79">
        <v>0</v>
      </c>
      <c r="E8" s="79">
        <v>0</v>
      </c>
      <c r="F8" s="172">
        <v>0</v>
      </c>
      <c r="G8" s="79">
        <v>5473</v>
      </c>
      <c r="H8" s="79">
        <v>0</v>
      </c>
      <c r="I8" s="79">
        <v>3220</v>
      </c>
      <c r="J8" s="79">
        <v>388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45</v>
      </c>
      <c r="Q8" s="79">
        <v>0</v>
      </c>
      <c r="R8" s="79">
        <v>0</v>
      </c>
      <c r="S8" s="79">
        <v>1820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243">
        <v>0</v>
      </c>
      <c r="AA8" s="79">
        <v>0</v>
      </c>
      <c r="AB8" s="244"/>
    </row>
    <row r="9" spans="1:28" s="245" customFormat="1" ht="21.75" customHeight="1">
      <c r="A9" s="127" t="s">
        <v>216</v>
      </c>
      <c r="B9" s="79">
        <v>8095</v>
      </c>
      <c r="C9" s="79">
        <v>0</v>
      </c>
      <c r="D9" s="79">
        <v>0</v>
      </c>
      <c r="E9" s="79">
        <v>0</v>
      </c>
      <c r="F9" s="172">
        <v>0</v>
      </c>
      <c r="G9" s="79">
        <v>8095</v>
      </c>
      <c r="H9" s="79">
        <v>0</v>
      </c>
      <c r="I9" s="79">
        <v>5744</v>
      </c>
      <c r="J9" s="79">
        <v>472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46</v>
      </c>
      <c r="Q9" s="79">
        <v>0</v>
      </c>
      <c r="R9" s="79">
        <v>0</v>
      </c>
      <c r="S9" s="79">
        <v>1833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243">
        <v>0</v>
      </c>
      <c r="AA9" s="79">
        <v>0</v>
      </c>
      <c r="AB9" s="244"/>
    </row>
    <row r="10" spans="1:28" s="245" customFormat="1" ht="21.75" customHeight="1">
      <c r="A10" s="127" t="s">
        <v>251</v>
      </c>
      <c r="B10" s="79">
        <v>3402</v>
      </c>
      <c r="C10" s="79">
        <v>0</v>
      </c>
      <c r="D10" s="79">
        <v>0</v>
      </c>
      <c r="E10" s="79">
        <v>0</v>
      </c>
      <c r="F10" s="172">
        <v>0</v>
      </c>
      <c r="G10" s="79">
        <v>3402</v>
      </c>
      <c r="H10" s="79">
        <v>0</v>
      </c>
      <c r="I10" s="79">
        <v>2540</v>
      </c>
      <c r="J10" s="79">
        <v>536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16</v>
      </c>
      <c r="Q10" s="79">
        <v>0</v>
      </c>
      <c r="R10" s="79">
        <v>0</v>
      </c>
      <c r="S10" s="79">
        <v>310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243">
        <v>0</v>
      </c>
      <c r="AA10" s="79">
        <v>0</v>
      </c>
      <c r="AB10" s="244"/>
    </row>
    <row r="11" spans="1:28" s="245" customFormat="1" ht="21.75" customHeight="1">
      <c r="A11" s="127" t="s">
        <v>254</v>
      </c>
      <c r="B11" s="79">
        <v>5627</v>
      </c>
      <c r="C11" s="79">
        <v>0</v>
      </c>
      <c r="D11" s="79">
        <v>0</v>
      </c>
      <c r="E11" s="79">
        <v>0</v>
      </c>
      <c r="F11" s="172">
        <v>0</v>
      </c>
      <c r="G11" s="79">
        <v>5627</v>
      </c>
      <c r="H11" s="79">
        <v>0</v>
      </c>
      <c r="I11" s="79">
        <v>4730</v>
      </c>
      <c r="J11" s="79">
        <v>512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13</v>
      </c>
      <c r="Q11" s="79">
        <v>0</v>
      </c>
      <c r="R11" s="79">
        <v>0</v>
      </c>
      <c r="S11" s="79">
        <v>372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243">
        <v>0</v>
      </c>
      <c r="AA11" s="79">
        <v>0</v>
      </c>
      <c r="AB11" s="244"/>
    </row>
    <row r="12" spans="1:28" s="245" customFormat="1" ht="21.75" customHeight="1">
      <c r="A12" s="127" t="s">
        <v>263</v>
      </c>
      <c r="B12" s="79">
        <v>2438</v>
      </c>
      <c r="C12" s="79">
        <v>0</v>
      </c>
      <c r="D12" s="79">
        <v>0</v>
      </c>
      <c r="E12" s="79">
        <v>0</v>
      </c>
      <c r="F12" s="172">
        <v>0</v>
      </c>
      <c r="G12" s="79">
        <v>2438</v>
      </c>
      <c r="H12" s="79">
        <v>0</v>
      </c>
      <c r="I12" s="79">
        <v>0</v>
      </c>
      <c r="J12" s="79">
        <v>518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14</v>
      </c>
      <c r="Q12" s="79">
        <v>0</v>
      </c>
      <c r="R12" s="79">
        <v>0</v>
      </c>
      <c r="S12" s="79">
        <v>75</v>
      </c>
      <c r="T12" s="79">
        <v>1831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244"/>
    </row>
    <row r="13" spans="1:28" s="245" customFormat="1" ht="9" customHeight="1">
      <c r="A13" s="127"/>
      <c r="B13" s="79"/>
      <c r="C13" s="79"/>
      <c r="D13" s="79"/>
      <c r="E13" s="79"/>
      <c r="F13" s="17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244"/>
    </row>
    <row r="14" spans="1:28" s="245" customFormat="1" ht="18" customHeight="1">
      <c r="A14" s="137" t="s">
        <v>301</v>
      </c>
      <c r="B14" s="79">
        <f>SUM(B15:B18)</f>
        <v>2438</v>
      </c>
      <c r="C14" s="79">
        <v>0</v>
      </c>
      <c r="D14" s="79">
        <v>0</v>
      </c>
      <c r="E14" s="79">
        <v>0</v>
      </c>
      <c r="F14" s="172">
        <v>0</v>
      </c>
      <c r="G14" s="79">
        <f>SUM(G15:G18)</f>
        <v>2438</v>
      </c>
      <c r="H14" s="79">
        <v>0</v>
      </c>
      <c r="I14" s="79">
        <v>0</v>
      </c>
      <c r="J14" s="79">
        <f>SUM(J15:J18)</f>
        <v>518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f>SUM(P15:P18)</f>
        <v>14</v>
      </c>
      <c r="Q14" s="79">
        <v>0</v>
      </c>
      <c r="R14" s="79">
        <v>0</v>
      </c>
      <c r="S14" s="79">
        <f>SUM(S15:S18)</f>
        <v>75</v>
      </c>
      <c r="T14" s="79">
        <f>SUM(T15:T18)</f>
        <v>1831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244"/>
    </row>
    <row r="15" spans="1:36" s="245" customFormat="1" ht="18" customHeight="1">
      <c r="A15" s="137" t="s">
        <v>191</v>
      </c>
      <c r="B15" s="79">
        <v>1539</v>
      </c>
      <c r="C15" s="79">
        <v>0</v>
      </c>
      <c r="D15" s="79">
        <v>0</v>
      </c>
      <c r="E15" s="79">
        <v>0</v>
      </c>
      <c r="F15" s="172">
        <v>0</v>
      </c>
      <c r="G15" s="79">
        <v>1539</v>
      </c>
      <c r="H15" s="49">
        <v>0</v>
      </c>
      <c r="I15" s="49">
        <v>0</v>
      </c>
      <c r="J15" s="49">
        <v>8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1</v>
      </c>
      <c r="T15" s="49">
        <v>1530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245" customFormat="1" ht="18" customHeight="1">
      <c r="A16" s="137" t="s">
        <v>192</v>
      </c>
      <c r="B16" s="79">
        <v>440</v>
      </c>
      <c r="C16" s="79">
        <v>0</v>
      </c>
      <c r="D16" s="79">
        <v>0</v>
      </c>
      <c r="E16" s="79">
        <v>0</v>
      </c>
      <c r="F16" s="172">
        <v>0</v>
      </c>
      <c r="G16" s="79">
        <v>440</v>
      </c>
      <c r="H16" s="49">
        <v>0</v>
      </c>
      <c r="I16" s="49">
        <v>0</v>
      </c>
      <c r="J16" s="49">
        <v>424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16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245" customFormat="1" ht="18" customHeight="1">
      <c r="A17" s="137" t="s">
        <v>193</v>
      </c>
      <c r="B17" s="79">
        <v>459</v>
      </c>
      <c r="C17" s="79">
        <v>0</v>
      </c>
      <c r="D17" s="79">
        <v>0</v>
      </c>
      <c r="E17" s="79">
        <v>0</v>
      </c>
      <c r="F17" s="172">
        <v>0</v>
      </c>
      <c r="G17" s="79">
        <v>459</v>
      </c>
      <c r="H17" s="49">
        <v>0</v>
      </c>
      <c r="I17" s="49">
        <v>0</v>
      </c>
      <c r="J17" s="49">
        <v>86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14</v>
      </c>
      <c r="Q17" s="49">
        <v>0</v>
      </c>
      <c r="R17" s="49">
        <v>0</v>
      </c>
      <c r="S17" s="49">
        <v>74</v>
      </c>
      <c r="T17" s="49">
        <v>285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245" customFormat="1" ht="18" customHeight="1">
      <c r="A18" s="137" t="s">
        <v>300</v>
      </c>
      <c r="B18" s="79">
        <v>0</v>
      </c>
      <c r="C18" s="79">
        <v>0</v>
      </c>
      <c r="D18" s="79">
        <v>0</v>
      </c>
      <c r="E18" s="79">
        <v>0</v>
      </c>
      <c r="F18" s="172">
        <v>0</v>
      </c>
      <c r="G18" s="7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246" customFormat="1" ht="18" customHeight="1">
      <c r="A19" s="137" t="s">
        <v>238</v>
      </c>
      <c r="B19" s="79">
        <f>SUM(B20:B26)</f>
        <v>2438</v>
      </c>
      <c r="C19" s="79">
        <v>0</v>
      </c>
      <c r="D19" s="79">
        <v>0</v>
      </c>
      <c r="E19" s="79">
        <v>0</v>
      </c>
      <c r="F19" s="172">
        <v>0</v>
      </c>
      <c r="G19" s="79">
        <f>SUM(G20:G26)</f>
        <v>2438</v>
      </c>
      <c r="H19" s="79">
        <v>0</v>
      </c>
      <c r="I19" s="79">
        <v>0</v>
      </c>
      <c r="J19" s="79">
        <f>SUM(J20:J26)</f>
        <v>518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f>SUM(P20:P26)</f>
        <v>14</v>
      </c>
      <c r="Q19" s="79">
        <v>0</v>
      </c>
      <c r="R19" s="79">
        <v>0</v>
      </c>
      <c r="S19" s="79">
        <f>SUM(S20:S26)</f>
        <v>75</v>
      </c>
      <c r="T19" s="79">
        <f>SUM(T20:T26)</f>
        <v>1831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s="245" customFormat="1" ht="18" customHeight="1">
      <c r="A20" s="137" t="s">
        <v>194</v>
      </c>
      <c r="B20" s="79">
        <v>0</v>
      </c>
      <c r="C20" s="79">
        <v>0</v>
      </c>
      <c r="D20" s="79">
        <v>0</v>
      </c>
      <c r="E20" s="79">
        <v>0</v>
      </c>
      <c r="F20" s="172">
        <v>0</v>
      </c>
      <c r="G20" s="7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245" customFormat="1" ht="18" customHeight="1">
      <c r="A21" s="137" t="s">
        <v>195</v>
      </c>
      <c r="B21" s="79">
        <v>0</v>
      </c>
      <c r="C21" s="79">
        <v>0</v>
      </c>
      <c r="D21" s="79">
        <v>0</v>
      </c>
      <c r="E21" s="79">
        <v>0</v>
      </c>
      <c r="F21" s="172">
        <v>0</v>
      </c>
      <c r="G21" s="7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245" customFormat="1" ht="18" customHeight="1">
      <c r="A22" s="137" t="s">
        <v>196</v>
      </c>
      <c r="B22" s="79">
        <v>465</v>
      </c>
      <c r="C22" s="79">
        <v>0</v>
      </c>
      <c r="D22" s="79">
        <v>0</v>
      </c>
      <c r="E22" s="79">
        <v>0</v>
      </c>
      <c r="F22" s="172">
        <v>0</v>
      </c>
      <c r="G22" s="79">
        <v>465</v>
      </c>
      <c r="H22" s="49">
        <v>0</v>
      </c>
      <c r="I22" s="49">
        <v>0</v>
      </c>
      <c r="J22" s="49">
        <v>390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75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245" customFormat="1" ht="18" customHeight="1">
      <c r="A23" s="137" t="s">
        <v>197</v>
      </c>
      <c r="B23" s="79">
        <v>0</v>
      </c>
      <c r="C23" s="79">
        <v>0</v>
      </c>
      <c r="D23" s="79">
        <v>0</v>
      </c>
      <c r="E23" s="79">
        <v>0</v>
      </c>
      <c r="F23" s="172">
        <v>0</v>
      </c>
      <c r="G23" s="7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245" customFormat="1" ht="18" customHeight="1">
      <c r="A24" s="137" t="s">
        <v>198</v>
      </c>
      <c r="B24" s="79">
        <v>1227</v>
      </c>
      <c r="C24" s="79">
        <v>0</v>
      </c>
      <c r="D24" s="79">
        <v>0</v>
      </c>
      <c r="E24" s="79">
        <v>0</v>
      </c>
      <c r="F24" s="172">
        <v>0</v>
      </c>
      <c r="G24" s="79">
        <v>1227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1227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245" customFormat="1" ht="18" customHeight="1">
      <c r="A25" s="137" t="s">
        <v>199</v>
      </c>
      <c r="B25" s="79">
        <v>10</v>
      </c>
      <c r="C25" s="79">
        <v>0</v>
      </c>
      <c r="D25" s="79">
        <v>0</v>
      </c>
      <c r="E25" s="79">
        <v>0</v>
      </c>
      <c r="F25" s="172">
        <v>0</v>
      </c>
      <c r="G25" s="79">
        <v>10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10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245" customFormat="1" ht="18" customHeight="1">
      <c r="A26" s="141" t="s">
        <v>200</v>
      </c>
      <c r="B26" s="184">
        <v>736</v>
      </c>
      <c r="C26" s="184">
        <v>0</v>
      </c>
      <c r="D26" s="184">
        <v>0</v>
      </c>
      <c r="E26" s="184">
        <v>0</v>
      </c>
      <c r="F26" s="196">
        <v>0</v>
      </c>
      <c r="G26" s="184">
        <v>736</v>
      </c>
      <c r="H26" s="184">
        <v>0</v>
      </c>
      <c r="I26" s="184">
        <v>0</v>
      </c>
      <c r="J26" s="184">
        <v>128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4</v>
      </c>
      <c r="Q26" s="184">
        <v>0</v>
      </c>
      <c r="R26" s="184">
        <v>0</v>
      </c>
      <c r="S26" s="184">
        <v>0</v>
      </c>
      <c r="T26" s="184">
        <v>604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0</v>
      </c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27" s="108" customFormat="1" ht="14.25">
      <c r="A27" s="140" t="s">
        <v>237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6" ht="14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7" ht="14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</sheetData>
  <sheetProtection/>
  <mergeCells count="4">
    <mergeCell ref="A5:A6"/>
    <mergeCell ref="B5:B6"/>
    <mergeCell ref="C5:F5"/>
    <mergeCell ref="G5:AA5"/>
  </mergeCells>
  <printOptions/>
  <pageMargins left="0.15748031496062992" right="0.15748031496062992" top="0.984251968503937" bottom="0.984251968503937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9"/>
  <sheetViews>
    <sheetView zoomScalePageLayoutView="0" workbookViewId="0" topLeftCell="A1">
      <selection activeCell="F12" sqref="F12"/>
    </sheetView>
  </sheetViews>
  <sheetFormatPr defaultColWidth="8.88671875" defaultRowHeight="13.5"/>
  <cols>
    <col min="1" max="1" width="19.5546875" style="17" customWidth="1"/>
    <col min="2" max="5" width="15.77734375" style="17" customWidth="1"/>
    <col min="6" max="8" width="14.77734375" style="17" customWidth="1"/>
    <col min="9" max="10" width="8.88671875" style="36" customWidth="1"/>
    <col min="11" max="16384" width="8.88671875" style="17" customWidth="1"/>
  </cols>
  <sheetData>
    <row r="1" ht="18" customHeight="1"/>
    <row r="2" spans="1:10" s="31" customFormat="1" ht="20.25" customHeight="1">
      <c r="A2" s="332" t="s">
        <v>250</v>
      </c>
      <c r="B2" s="332"/>
      <c r="C2" s="332"/>
      <c r="I2" s="61"/>
      <c r="J2" s="61"/>
    </row>
    <row r="3" spans="9:10" s="32" customFormat="1" ht="13.5" customHeight="1">
      <c r="I3" s="33"/>
      <c r="J3" s="33"/>
    </row>
    <row r="4" spans="1:10" s="8" customFormat="1" ht="18.75" customHeight="1">
      <c r="A4" s="30" t="s">
        <v>48</v>
      </c>
      <c r="I4" s="48"/>
      <c r="J4" s="48"/>
    </row>
    <row r="5" spans="1:10" s="8" customFormat="1" ht="20.25" customHeight="1">
      <c r="A5" s="333" t="s">
        <v>76</v>
      </c>
      <c r="B5" s="328" t="s">
        <v>18</v>
      </c>
      <c r="C5" s="328" t="s">
        <v>258</v>
      </c>
      <c r="D5" s="328" t="s">
        <v>19</v>
      </c>
      <c r="E5" s="330" t="s">
        <v>20</v>
      </c>
      <c r="I5" s="48"/>
      <c r="J5" s="48"/>
    </row>
    <row r="6" spans="1:10" s="8" customFormat="1" ht="14.25" customHeight="1">
      <c r="A6" s="334"/>
      <c r="B6" s="329"/>
      <c r="C6" s="329"/>
      <c r="D6" s="329"/>
      <c r="E6" s="331"/>
      <c r="I6" s="48"/>
      <c r="J6" s="48"/>
    </row>
    <row r="7" spans="1:10" s="8" customFormat="1" ht="27" customHeight="1">
      <c r="A7" s="9" t="s">
        <v>171</v>
      </c>
      <c r="B7" s="105">
        <v>4</v>
      </c>
      <c r="C7" s="105">
        <v>5889059</v>
      </c>
      <c r="D7" s="105">
        <v>6576120</v>
      </c>
      <c r="E7" s="105">
        <v>3490961</v>
      </c>
      <c r="F7" s="50"/>
      <c r="I7" s="48"/>
      <c r="J7" s="48"/>
    </row>
    <row r="8" spans="1:10" s="8" customFormat="1" ht="27" customHeight="1">
      <c r="A8" s="9" t="s">
        <v>265</v>
      </c>
      <c r="B8" s="105">
        <v>4</v>
      </c>
      <c r="C8" s="105">
        <v>5473000</v>
      </c>
      <c r="D8" s="105">
        <v>5542523</v>
      </c>
      <c r="E8" s="105">
        <v>1821430</v>
      </c>
      <c r="F8" s="50"/>
      <c r="I8" s="48"/>
      <c r="J8" s="48"/>
    </row>
    <row r="9" spans="1:10" s="8" customFormat="1" ht="27" customHeight="1">
      <c r="A9" s="9" t="s">
        <v>266</v>
      </c>
      <c r="B9" s="105">
        <v>4</v>
      </c>
      <c r="C9" s="105">
        <v>8095700</v>
      </c>
      <c r="D9" s="105">
        <v>8241996</v>
      </c>
      <c r="E9" s="105">
        <v>4537302</v>
      </c>
      <c r="F9" s="50"/>
      <c r="I9" s="48"/>
      <c r="J9" s="48"/>
    </row>
    <row r="10" spans="1:10" s="8" customFormat="1" ht="27" customHeight="1">
      <c r="A10" s="9" t="s">
        <v>267</v>
      </c>
      <c r="B10" s="105">
        <v>4</v>
      </c>
      <c r="C10" s="105">
        <v>6435360</v>
      </c>
      <c r="D10" s="105">
        <v>6589022</v>
      </c>
      <c r="E10" s="105">
        <v>3329315</v>
      </c>
      <c r="I10" s="48"/>
      <c r="J10" s="48"/>
    </row>
    <row r="11" spans="1:10" s="8" customFormat="1" ht="27" customHeight="1">
      <c r="A11" s="9" t="s">
        <v>268</v>
      </c>
      <c r="B11" s="105">
        <v>4</v>
      </c>
      <c r="C11" s="105">
        <v>7133300</v>
      </c>
      <c r="D11" s="105">
        <v>7269255</v>
      </c>
      <c r="E11" s="105">
        <v>4798010</v>
      </c>
      <c r="I11" s="48"/>
      <c r="J11" s="48"/>
    </row>
    <row r="12" spans="1:10" s="8" customFormat="1" ht="27" customHeight="1">
      <c r="A12" s="9" t="s">
        <v>263</v>
      </c>
      <c r="B12" s="105">
        <v>4</v>
      </c>
      <c r="C12" s="105">
        <v>4458937</v>
      </c>
      <c r="D12" s="105">
        <v>4580971</v>
      </c>
      <c r="E12" s="105">
        <v>3245898</v>
      </c>
      <c r="I12" s="48"/>
      <c r="J12" s="48"/>
    </row>
    <row r="13" spans="1:10" s="8" customFormat="1" ht="12.75" customHeight="1">
      <c r="A13" s="9"/>
      <c r="B13" s="105"/>
      <c r="C13" s="105"/>
      <c r="D13" s="105"/>
      <c r="E13" s="105"/>
      <c r="I13" s="48"/>
      <c r="J13" s="48"/>
    </row>
    <row r="14" spans="1:10" s="8" customFormat="1" ht="27" customHeight="1">
      <c r="A14" s="9" t="s">
        <v>201</v>
      </c>
      <c r="B14" s="105">
        <v>1</v>
      </c>
      <c r="C14" s="104">
        <v>518000</v>
      </c>
      <c r="D14" s="104">
        <v>537331</v>
      </c>
      <c r="E14" s="104">
        <v>422924</v>
      </c>
      <c r="F14" s="50"/>
      <c r="G14" s="50"/>
      <c r="H14" s="50"/>
      <c r="I14" s="50"/>
      <c r="J14" s="48"/>
    </row>
    <row r="15" spans="1:10" s="8" customFormat="1" ht="27" customHeight="1">
      <c r="A15" s="46" t="s">
        <v>202</v>
      </c>
      <c r="B15" s="105">
        <v>1</v>
      </c>
      <c r="C15" s="104">
        <v>75000</v>
      </c>
      <c r="D15" s="104">
        <v>73064</v>
      </c>
      <c r="E15" s="104">
        <v>1665</v>
      </c>
      <c r="F15" s="50"/>
      <c r="G15" s="50"/>
      <c r="H15" s="50"/>
      <c r="I15" s="50"/>
      <c r="J15" s="48"/>
    </row>
    <row r="16" spans="1:10" s="8" customFormat="1" ht="27" customHeight="1">
      <c r="A16" s="9" t="s">
        <v>203</v>
      </c>
      <c r="B16" s="105">
        <v>1</v>
      </c>
      <c r="C16" s="104">
        <v>3851937</v>
      </c>
      <c r="D16" s="104">
        <v>3955672</v>
      </c>
      <c r="E16" s="104">
        <v>2809136</v>
      </c>
      <c r="F16" s="50"/>
      <c r="G16" s="50"/>
      <c r="H16" s="50"/>
      <c r="I16" s="50"/>
      <c r="J16" s="48"/>
    </row>
    <row r="17" spans="1:10" s="8" customFormat="1" ht="27" customHeight="1">
      <c r="A17" s="12" t="s">
        <v>204</v>
      </c>
      <c r="B17" s="106">
        <v>1</v>
      </c>
      <c r="C17" s="248">
        <v>14000</v>
      </c>
      <c r="D17" s="248">
        <v>14904</v>
      </c>
      <c r="E17" s="248">
        <v>12173</v>
      </c>
      <c r="I17" s="48"/>
      <c r="J17" s="48"/>
    </row>
    <row r="18" spans="1:10" s="21" customFormat="1" ht="12.75">
      <c r="A18" s="62" t="s">
        <v>86</v>
      </c>
      <c r="B18" s="63"/>
      <c r="C18" s="63"/>
      <c r="D18" s="63"/>
      <c r="E18" s="63"/>
      <c r="I18" s="33"/>
      <c r="J18" s="33"/>
    </row>
    <row r="19" spans="1:10" s="32" customFormat="1" ht="15">
      <c r="A19" s="35"/>
      <c r="B19" s="34"/>
      <c r="C19" s="34"/>
      <c r="D19" s="34"/>
      <c r="E19" s="34"/>
      <c r="I19" s="33"/>
      <c r="J19" s="33"/>
    </row>
    <row r="20" spans="9:10" s="32" customFormat="1" ht="15">
      <c r="I20" s="33"/>
      <c r="J20" s="33"/>
    </row>
    <row r="21" spans="9:10" s="8" customFormat="1" ht="14.25">
      <c r="I21" s="33"/>
      <c r="J21" s="33"/>
    </row>
    <row r="22" spans="9:10" s="8" customFormat="1" ht="14.25">
      <c r="I22" s="33"/>
      <c r="J22" s="33"/>
    </row>
    <row r="23" spans="9:10" s="8" customFormat="1" ht="14.25">
      <c r="I23" s="33"/>
      <c r="J23" s="33"/>
    </row>
    <row r="24" spans="9:10" s="8" customFormat="1" ht="14.25">
      <c r="I24" s="33"/>
      <c r="J24" s="33"/>
    </row>
    <row r="25" spans="9:10" s="8" customFormat="1" ht="14.25">
      <c r="I25" s="33"/>
      <c r="J25" s="33"/>
    </row>
    <row r="26" spans="9:10" s="8" customFormat="1" ht="14.25">
      <c r="I26" s="33"/>
      <c r="J26" s="33"/>
    </row>
    <row r="27" spans="9:10" s="8" customFormat="1" ht="14.25">
      <c r="I27" s="33"/>
      <c r="J27" s="33"/>
    </row>
    <row r="28" spans="9:10" s="8" customFormat="1" ht="14.25">
      <c r="I28" s="33"/>
      <c r="J28" s="33"/>
    </row>
    <row r="29" spans="9:10" s="8" customFormat="1" ht="14.25">
      <c r="I29" s="33"/>
      <c r="J29" s="33"/>
    </row>
    <row r="30" spans="9:10" s="8" customFormat="1" ht="14.25">
      <c r="I30" s="33"/>
      <c r="J30" s="33"/>
    </row>
    <row r="31" spans="9:10" s="8" customFormat="1" ht="14.25">
      <c r="I31" s="33"/>
      <c r="J31" s="33"/>
    </row>
    <row r="32" spans="9:10" s="8" customFormat="1" ht="14.25">
      <c r="I32" s="33"/>
      <c r="J32" s="33"/>
    </row>
    <row r="33" spans="9:10" s="8" customFormat="1" ht="14.25">
      <c r="I33" s="33"/>
      <c r="J33" s="33"/>
    </row>
    <row r="34" spans="9:10" s="8" customFormat="1" ht="14.25">
      <c r="I34" s="33"/>
      <c r="J34" s="33"/>
    </row>
    <row r="35" spans="9:10" s="8" customFormat="1" ht="14.25">
      <c r="I35" s="33"/>
      <c r="J35" s="33"/>
    </row>
    <row r="36" spans="9:10" s="8" customFormat="1" ht="14.25">
      <c r="I36" s="33"/>
      <c r="J36" s="33"/>
    </row>
    <row r="37" spans="9:10" s="8" customFormat="1" ht="14.25">
      <c r="I37" s="33"/>
      <c r="J37" s="33"/>
    </row>
    <row r="38" spans="9:10" s="8" customFormat="1" ht="14.25">
      <c r="I38" s="33"/>
      <c r="J38" s="33"/>
    </row>
    <row r="39" spans="9:10" s="8" customFormat="1" ht="14.25">
      <c r="I39" s="33"/>
      <c r="J39" s="33"/>
    </row>
    <row r="40" spans="9:10" s="8" customFormat="1" ht="14.25">
      <c r="I40" s="33"/>
      <c r="J40" s="33"/>
    </row>
    <row r="41" spans="9:10" s="8" customFormat="1" ht="14.25">
      <c r="I41" s="33"/>
      <c r="J41" s="33"/>
    </row>
    <row r="42" spans="9:10" s="8" customFormat="1" ht="14.25">
      <c r="I42" s="33"/>
      <c r="J42" s="33"/>
    </row>
    <row r="43" spans="9:10" s="8" customFormat="1" ht="14.25">
      <c r="I43" s="33"/>
      <c r="J43" s="33"/>
    </row>
    <row r="44" spans="9:10" s="8" customFormat="1" ht="14.25">
      <c r="I44" s="33"/>
      <c r="J44" s="33"/>
    </row>
    <row r="45" spans="9:10" s="8" customFormat="1" ht="14.25">
      <c r="I45" s="33"/>
      <c r="J45" s="33"/>
    </row>
    <row r="46" spans="9:10" s="8" customFormat="1" ht="14.25">
      <c r="I46" s="33"/>
      <c r="J46" s="33"/>
    </row>
    <row r="47" spans="9:10" s="8" customFormat="1" ht="14.25">
      <c r="I47" s="33"/>
      <c r="J47" s="33"/>
    </row>
    <row r="48" spans="9:10" s="8" customFormat="1" ht="14.25">
      <c r="I48" s="33"/>
      <c r="J48" s="33"/>
    </row>
    <row r="49" spans="9:10" s="8" customFormat="1" ht="14.25">
      <c r="I49" s="33"/>
      <c r="J49" s="33"/>
    </row>
    <row r="50" spans="9:10" s="8" customFormat="1" ht="14.25">
      <c r="I50" s="33"/>
      <c r="J50" s="33"/>
    </row>
    <row r="51" spans="9:10" s="8" customFormat="1" ht="14.25">
      <c r="I51" s="33"/>
      <c r="J51" s="33"/>
    </row>
    <row r="52" spans="9:10" s="8" customFormat="1" ht="14.25">
      <c r="I52" s="33"/>
      <c r="J52" s="33"/>
    </row>
    <row r="53" spans="9:10" s="8" customFormat="1" ht="14.25">
      <c r="I53" s="33"/>
      <c r="J53" s="33"/>
    </row>
    <row r="54" spans="9:10" s="8" customFormat="1" ht="14.25">
      <c r="I54" s="33"/>
      <c r="J54" s="33"/>
    </row>
    <row r="55" spans="9:10" s="8" customFormat="1" ht="14.25">
      <c r="I55" s="33"/>
      <c r="J55" s="33"/>
    </row>
    <row r="56" spans="9:10" s="8" customFormat="1" ht="14.25">
      <c r="I56" s="33"/>
      <c r="J56" s="33"/>
    </row>
    <row r="57" spans="9:10" s="8" customFormat="1" ht="14.25">
      <c r="I57" s="33"/>
      <c r="J57" s="33"/>
    </row>
    <row r="58" spans="9:10" s="8" customFormat="1" ht="14.25">
      <c r="I58" s="33"/>
      <c r="J58" s="33"/>
    </row>
    <row r="59" spans="9:10" s="8" customFormat="1" ht="14.25">
      <c r="I59" s="33"/>
      <c r="J59" s="33"/>
    </row>
    <row r="60" spans="9:10" s="8" customFormat="1" ht="14.25">
      <c r="I60" s="33"/>
      <c r="J60" s="33"/>
    </row>
    <row r="61" spans="9:10" s="8" customFormat="1" ht="14.25">
      <c r="I61" s="33"/>
      <c r="J61" s="33"/>
    </row>
    <row r="62" spans="9:10" s="8" customFormat="1" ht="14.25">
      <c r="I62" s="33"/>
      <c r="J62" s="33"/>
    </row>
    <row r="63" spans="9:10" s="8" customFormat="1" ht="14.25">
      <c r="I63" s="33"/>
      <c r="J63" s="33"/>
    </row>
    <row r="64" spans="9:10" s="8" customFormat="1" ht="14.25">
      <c r="I64" s="33"/>
      <c r="J64" s="33"/>
    </row>
    <row r="65" spans="9:10" s="8" customFormat="1" ht="14.25">
      <c r="I65" s="33"/>
      <c r="J65" s="33"/>
    </row>
    <row r="66" spans="9:10" s="8" customFormat="1" ht="14.25">
      <c r="I66" s="33"/>
      <c r="J66" s="33"/>
    </row>
    <row r="67" spans="9:10" s="8" customFormat="1" ht="14.25">
      <c r="I67" s="33"/>
      <c r="J67" s="33"/>
    </row>
    <row r="68" spans="9:10" s="8" customFormat="1" ht="14.25">
      <c r="I68" s="33"/>
      <c r="J68" s="33"/>
    </row>
    <row r="69" spans="9:10" s="8" customFormat="1" ht="14.25">
      <c r="I69" s="33"/>
      <c r="J69" s="33"/>
    </row>
    <row r="70" spans="9:10" s="8" customFormat="1" ht="14.25">
      <c r="I70" s="33"/>
      <c r="J70" s="33"/>
    </row>
    <row r="71" spans="9:10" s="8" customFormat="1" ht="14.25">
      <c r="I71" s="33"/>
      <c r="J71" s="33"/>
    </row>
    <row r="72" spans="9:10" s="8" customFormat="1" ht="14.25">
      <c r="I72" s="33"/>
      <c r="J72" s="33"/>
    </row>
    <row r="73" spans="9:10" s="8" customFormat="1" ht="14.25">
      <c r="I73" s="33"/>
      <c r="J73" s="33"/>
    </row>
    <row r="74" spans="9:10" s="8" customFormat="1" ht="14.25">
      <c r="I74" s="33"/>
      <c r="J74" s="33"/>
    </row>
    <row r="75" spans="9:10" s="8" customFormat="1" ht="14.25">
      <c r="I75" s="33"/>
      <c r="J75" s="33"/>
    </row>
    <row r="76" spans="9:10" s="8" customFormat="1" ht="14.25">
      <c r="I76" s="33"/>
      <c r="J76" s="33"/>
    </row>
    <row r="77" spans="9:10" s="8" customFormat="1" ht="14.25">
      <c r="I77" s="33"/>
      <c r="J77" s="33"/>
    </row>
    <row r="78" spans="9:10" s="8" customFormat="1" ht="14.25">
      <c r="I78" s="33"/>
      <c r="J78" s="33"/>
    </row>
    <row r="79" spans="9:10" s="8" customFormat="1" ht="14.25">
      <c r="I79" s="33"/>
      <c r="J79" s="33"/>
    </row>
    <row r="80" spans="9:10" s="8" customFormat="1" ht="14.25">
      <c r="I80" s="33"/>
      <c r="J80" s="33"/>
    </row>
    <row r="81" spans="9:10" s="8" customFormat="1" ht="14.25">
      <c r="I81" s="33"/>
      <c r="J81" s="33"/>
    </row>
    <row r="82" spans="9:10" s="8" customFormat="1" ht="14.25">
      <c r="I82" s="33"/>
      <c r="J82" s="33"/>
    </row>
    <row r="83" spans="9:10" s="8" customFormat="1" ht="14.25">
      <c r="I83" s="33"/>
      <c r="J83" s="33"/>
    </row>
    <row r="84" spans="9:10" s="8" customFormat="1" ht="14.25">
      <c r="I84" s="33"/>
      <c r="J84" s="33"/>
    </row>
    <row r="85" spans="9:10" s="8" customFormat="1" ht="14.25">
      <c r="I85" s="33"/>
      <c r="J85" s="33"/>
    </row>
    <row r="86" spans="9:10" s="8" customFormat="1" ht="14.25">
      <c r="I86" s="33"/>
      <c r="J86" s="33"/>
    </row>
    <row r="87" spans="9:10" s="8" customFormat="1" ht="14.25">
      <c r="I87" s="33"/>
      <c r="J87" s="33"/>
    </row>
    <row r="88" spans="9:10" s="8" customFormat="1" ht="14.25">
      <c r="I88" s="33"/>
      <c r="J88" s="33"/>
    </row>
    <row r="89" spans="9:10" s="8" customFormat="1" ht="14.25">
      <c r="I89" s="33"/>
      <c r="J89" s="33"/>
    </row>
    <row r="90" spans="9:10" s="8" customFormat="1" ht="14.25">
      <c r="I90" s="33"/>
      <c r="J90" s="33"/>
    </row>
    <row r="91" spans="9:10" s="8" customFormat="1" ht="14.25">
      <c r="I91" s="33"/>
      <c r="J91" s="33"/>
    </row>
    <row r="92" spans="9:10" s="8" customFormat="1" ht="14.25">
      <c r="I92" s="33"/>
      <c r="J92" s="33"/>
    </row>
    <row r="93" spans="9:10" s="8" customFormat="1" ht="14.25">
      <c r="I93" s="33"/>
      <c r="J93" s="33"/>
    </row>
    <row r="94" spans="9:10" s="8" customFormat="1" ht="14.25">
      <c r="I94" s="33"/>
      <c r="J94" s="33"/>
    </row>
    <row r="95" spans="9:10" s="8" customFormat="1" ht="14.25">
      <c r="I95" s="33"/>
      <c r="J95" s="33"/>
    </row>
    <row r="96" spans="9:10" s="8" customFormat="1" ht="14.25">
      <c r="I96" s="33"/>
      <c r="J96" s="33"/>
    </row>
    <row r="97" spans="9:10" s="8" customFormat="1" ht="14.25">
      <c r="I97" s="33"/>
      <c r="J97" s="33"/>
    </row>
    <row r="98" spans="9:10" s="8" customFormat="1" ht="14.25">
      <c r="I98" s="33"/>
      <c r="J98" s="33"/>
    </row>
    <row r="99" spans="9:10" s="8" customFormat="1" ht="14.25">
      <c r="I99" s="33"/>
      <c r="J99" s="33"/>
    </row>
    <row r="100" spans="9:10" s="8" customFormat="1" ht="14.25">
      <c r="I100" s="33"/>
      <c r="J100" s="33"/>
    </row>
    <row r="101" spans="9:10" s="8" customFormat="1" ht="14.25">
      <c r="I101" s="33"/>
      <c r="J101" s="33"/>
    </row>
    <row r="102" spans="9:10" s="8" customFormat="1" ht="14.25">
      <c r="I102" s="33"/>
      <c r="J102" s="33"/>
    </row>
    <row r="103" spans="9:10" s="8" customFormat="1" ht="14.25">
      <c r="I103" s="33"/>
      <c r="J103" s="33"/>
    </row>
    <row r="104" spans="9:10" s="8" customFormat="1" ht="14.25">
      <c r="I104" s="33"/>
      <c r="J104" s="33"/>
    </row>
    <row r="105" spans="9:10" s="8" customFormat="1" ht="14.25">
      <c r="I105" s="33"/>
      <c r="J105" s="33"/>
    </row>
    <row r="106" spans="9:10" s="8" customFormat="1" ht="14.25">
      <c r="I106" s="33"/>
      <c r="J106" s="33"/>
    </row>
    <row r="107" spans="9:10" s="8" customFormat="1" ht="14.25">
      <c r="I107" s="33"/>
      <c r="J107" s="33"/>
    </row>
    <row r="108" spans="9:10" s="8" customFormat="1" ht="14.25">
      <c r="I108" s="33"/>
      <c r="J108" s="33"/>
    </row>
    <row r="109" spans="9:10" s="8" customFormat="1" ht="14.25">
      <c r="I109" s="33"/>
      <c r="J109" s="33"/>
    </row>
    <row r="110" spans="9:10" s="8" customFormat="1" ht="14.25">
      <c r="I110" s="33"/>
      <c r="J110" s="33"/>
    </row>
    <row r="111" spans="9:10" s="8" customFormat="1" ht="14.25">
      <c r="I111" s="33"/>
      <c r="J111" s="33"/>
    </row>
    <row r="112" spans="9:10" s="14" customFormat="1" ht="14.25">
      <c r="I112" s="36"/>
      <c r="J112" s="36"/>
    </row>
    <row r="113" spans="9:10" s="14" customFormat="1" ht="14.25">
      <c r="I113" s="36"/>
      <c r="J113" s="36"/>
    </row>
    <row r="114" spans="9:10" s="14" customFormat="1" ht="14.25">
      <c r="I114" s="36"/>
      <c r="J114" s="36"/>
    </row>
    <row r="115" spans="9:10" s="14" customFormat="1" ht="14.25">
      <c r="I115" s="36"/>
      <c r="J115" s="36"/>
    </row>
    <row r="116" spans="9:10" s="14" customFormat="1" ht="14.25">
      <c r="I116" s="36"/>
      <c r="J116" s="36"/>
    </row>
    <row r="117" spans="9:10" s="14" customFormat="1" ht="14.25">
      <c r="I117" s="36"/>
      <c r="J117" s="36"/>
    </row>
    <row r="118" spans="9:10" s="14" customFormat="1" ht="14.25">
      <c r="I118" s="36"/>
      <c r="J118" s="36"/>
    </row>
    <row r="119" spans="9:10" s="14" customFormat="1" ht="14.25">
      <c r="I119" s="36"/>
      <c r="J119" s="36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1496062992125984" right="0.2755905511811024" top="0.8267716535433072" bottom="0.3937007874015748" header="0.5118110236220472" footer="0.5118110236220472"/>
  <pageSetup horizontalDpi="300" verticalDpi="300" orientation="landscape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X34"/>
  <sheetViews>
    <sheetView zoomScale="80" zoomScaleNormal="80" zoomScalePageLayoutView="0" workbookViewId="0" topLeftCell="A1">
      <selection activeCell="C9" sqref="C9:G9"/>
    </sheetView>
  </sheetViews>
  <sheetFormatPr defaultColWidth="8.88671875" defaultRowHeight="13.5"/>
  <cols>
    <col min="1" max="1" width="9.6640625" style="8" customWidth="1"/>
    <col min="2" max="2" width="11.4453125" style="8" customWidth="1"/>
    <col min="3" max="4" width="12.3359375" style="8" customWidth="1"/>
    <col min="5" max="5" width="11.6640625" style="8" customWidth="1"/>
    <col min="6" max="6" width="12.99609375" style="8" customWidth="1"/>
    <col min="7" max="9" width="10.88671875" style="8" customWidth="1"/>
    <col min="10" max="11" width="11.77734375" style="8" customWidth="1"/>
    <col min="12" max="16384" width="8.88671875" style="8" customWidth="1"/>
  </cols>
  <sheetData>
    <row r="1" ht="21.75" customHeight="1"/>
    <row r="2" spans="1:3" ht="29.25" customHeight="1">
      <c r="A2" s="335" t="s">
        <v>233</v>
      </c>
      <c r="B2" s="336"/>
      <c r="C2" s="336"/>
    </row>
    <row r="3" ht="12.75" customHeight="1"/>
    <row r="4" ht="24" customHeight="1">
      <c r="A4" s="8" t="s">
        <v>66</v>
      </c>
    </row>
    <row r="5" spans="1:13" s="21" customFormat="1" ht="47.25" customHeight="1">
      <c r="A5" s="19"/>
      <c r="B5" s="22" t="s">
        <v>41</v>
      </c>
      <c r="C5" s="22" t="s">
        <v>222</v>
      </c>
      <c r="D5" s="121" t="s">
        <v>223</v>
      </c>
      <c r="E5" s="121" t="s">
        <v>224</v>
      </c>
      <c r="F5" s="121" t="s">
        <v>225</v>
      </c>
      <c r="G5" s="18" t="s">
        <v>188</v>
      </c>
      <c r="H5" s="22" t="s">
        <v>226</v>
      </c>
      <c r="I5" s="22" t="s">
        <v>227</v>
      </c>
      <c r="J5" s="22" t="s">
        <v>228</v>
      </c>
      <c r="K5" s="122" t="s">
        <v>229</v>
      </c>
      <c r="L5" s="22" t="s">
        <v>230</v>
      </c>
      <c r="M5" s="20" t="s">
        <v>231</v>
      </c>
    </row>
    <row r="6" spans="1:13" ht="21.75" customHeight="1">
      <c r="A6" s="155" t="s">
        <v>232</v>
      </c>
      <c r="B6" s="156">
        <f>SUM(C6:M6)</f>
        <v>8095</v>
      </c>
      <c r="C6" s="157">
        <v>472</v>
      </c>
      <c r="D6" s="157">
        <v>0</v>
      </c>
      <c r="E6" s="157">
        <v>5744</v>
      </c>
      <c r="F6" s="157">
        <v>1833</v>
      </c>
      <c r="G6" s="157">
        <v>46</v>
      </c>
      <c r="H6" s="157">
        <v>0</v>
      </c>
      <c r="I6" s="157">
        <v>0</v>
      </c>
      <c r="J6" s="157">
        <v>0</v>
      </c>
      <c r="K6" s="157">
        <v>0</v>
      </c>
      <c r="L6" s="145">
        <v>0</v>
      </c>
      <c r="M6" s="145">
        <v>0</v>
      </c>
    </row>
    <row r="7" spans="1:76" ht="21.75" customHeight="1">
      <c r="A7" s="9" t="s">
        <v>251</v>
      </c>
      <c r="B7" s="47">
        <f>SUM(C7:M7)</f>
        <v>3402</v>
      </c>
      <c r="C7" s="11">
        <v>536</v>
      </c>
      <c r="D7" s="11">
        <v>0</v>
      </c>
      <c r="E7" s="11">
        <v>2540</v>
      </c>
      <c r="F7" s="11">
        <v>310</v>
      </c>
      <c r="G7" s="11">
        <v>16</v>
      </c>
      <c r="H7" s="11">
        <v>0</v>
      </c>
      <c r="I7" s="11">
        <v>0</v>
      </c>
      <c r="J7" s="11">
        <v>0</v>
      </c>
      <c r="K7" s="11">
        <v>0</v>
      </c>
      <c r="L7" s="10">
        <v>0</v>
      </c>
      <c r="M7" s="10">
        <v>0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</row>
    <row r="8" spans="1:76" ht="21.75" customHeight="1">
      <c r="A8" s="9" t="s">
        <v>254</v>
      </c>
      <c r="B8" s="47">
        <v>5627</v>
      </c>
      <c r="C8" s="11">
        <v>512</v>
      </c>
      <c r="D8" s="11">
        <v>0</v>
      </c>
      <c r="E8" s="11">
        <v>4730</v>
      </c>
      <c r="F8" s="11">
        <v>372</v>
      </c>
      <c r="G8" s="11">
        <v>13</v>
      </c>
      <c r="H8" s="11">
        <v>0</v>
      </c>
      <c r="I8" s="11">
        <v>0</v>
      </c>
      <c r="J8" s="11">
        <v>0</v>
      </c>
      <c r="K8" s="11">
        <v>0</v>
      </c>
      <c r="L8" s="10">
        <v>0</v>
      </c>
      <c r="M8" s="10">
        <v>0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1.75" customHeight="1">
      <c r="A9" s="12" t="s">
        <v>269</v>
      </c>
      <c r="B9" s="158">
        <v>2438</v>
      </c>
      <c r="C9" s="151">
        <v>518</v>
      </c>
      <c r="D9" s="151">
        <v>0</v>
      </c>
      <c r="E9" s="151">
        <v>1831</v>
      </c>
      <c r="F9" s="151">
        <v>75</v>
      </c>
      <c r="G9" s="151">
        <v>14</v>
      </c>
      <c r="H9" s="151">
        <v>0</v>
      </c>
      <c r="I9" s="151">
        <v>0</v>
      </c>
      <c r="J9" s="151">
        <v>0</v>
      </c>
      <c r="K9" s="151">
        <v>0</v>
      </c>
      <c r="L9" s="128">
        <v>0</v>
      </c>
      <c r="M9" s="128">
        <v>0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17.25" customHeight="1">
      <c r="A10" s="87" t="s">
        <v>235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17.25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17.2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11.2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11.25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11.25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11.25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17.2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17.2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17.2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17.2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17.2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11.2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17.25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17.2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17.2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17.2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17.2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11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17.2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17.2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17.25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17.2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17.2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11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3"/>
  <sheetViews>
    <sheetView zoomScale="85" zoomScaleNormal="85" zoomScalePageLayoutView="0" workbookViewId="0" topLeftCell="B1">
      <selection activeCell="P18" sqref="P18"/>
    </sheetView>
  </sheetViews>
  <sheetFormatPr defaultColWidth="8.88671875" defaultRowHeight="13.5"/>
  <cols>
    <col min="2" max="2" width="14.4453125" style="0" customWidth="1"/>
    <col min="3" max="3" width="10.10546875" style="0" customWidth="1"/>
    <col min="4" max="4" width="13.99609375" style="0" customWidth="1"/>
    <col min="5" max="5" width="9.10546875" style="0" customWidth="1"/>
    <col min="6" max="6" width="12.88671875" style="0" customWidth="1"/>
    <col min="7" max="7" width="4.6640625" style="0" customWidth="1"/>
    <col min="8" max="8" width="10.4453125" style="0" bestFit="1" customWidth="1"/>
    <col min="9" max="13" width="10.3359375" style="0" customWidth="1"/>
    <col min="14" max="14" width="10.21484375" style="0" customWidth="1"/>
    <col min="15" max="15" width="13.4453125" style="0" bestFit="1" customWidth="1"/>
    <col min="16" max="16" width="9.4453125" style="0" customWidth="1"/>
    <col min="17" max="17" width="14.5546875" style="0" bestFit="1" customWidth="1"/>
    <col min="18" max="18" width="8.3359375" style="0" customWidth="1"/>
    <col min="19" max="19" width="11.21484375" style="0" customWidth="1"/>
    <col min="20" max="22" width="9.21484375" style="0" bestFit="1" customWidth="1"/>
    <col min="23" max="23" width="10.4453125" style="0" bestFit="1" customWidth="1"/>
  </cols>
  <sheetData>
    <row r="1" ht="15.75" customHeight="1"/>
    <row r="2" spans="1:4" ht="20.25" customHeight="1">
      <c r="A2" s="337" t="s">
        <v>103</v>
      </c>
      <c r="B2" s="337"/>
      <c r="C2" s="337"/>
      <c r="D2" s="337"/>
    </row>
    <row r="3" ht="10.5" customHeight="1"/>
    <row r="4" s="2" customFormat="1" ht="19.5" customHeight="1">
      <c r="A4" s="1" t="s">
        <v>104</v>
      </c>
    </row>
    <row r="5" spans="1:23" s="2" customFormat="1" ht="19.5" customHeight="1">
      <c r="A5" s="338" t="s">
        <v>105</v>
      </c>
      <c r="B5" s="339" t="s">
        <v>25</v>
      </c>
      <c r="C5" s="339" t="s">
        <v>106</v>
      </c>
      <c r="D5" s="339"/>
      <c r="E5" s="339" t="s">
        <v>107</v>
      </c>
      <c r="F5" s="339" t="s">
        <v>21</v>
      </c>
      <c r="G5" s="339" t="s">
        <v>108</v>
      </c>
      <c r="H5" s="339" t="s">
        <v>22</v>
      </c>
      <c r="I5" s="340" t="s">
        <v>307</v>
      </c>
      <c r="J5" s="341"/>
      <c r="K5" s="342"/>
      <c r="L5" s="340" t="s">
        <v>311</v>
      </c>
      <c r="M5" s="342"/>
      <c r="N5" s="339" t="s">
        <v>109</v>
      </c>
      <c r="O5" s="339" t="s">
        <v>23</v>
      </c>
      <c r="P5" s="339" t="s">
        <v>110</v>
      </c>
      <c r="Q5" s="339" t="s">
        <v>21</v>
      </c>
      <c r="R5" s="339" t="s">
        <v>111</v>
      </c>
      <c r="S5" s="340" t="s">
        <v>24</v>
      </c>
      <c r="T5" s="339" t="s">
        <v>259</v>
      </c>
      <c r="U5" s="339" t="s">
        <v>24</v>
      </c>
      <c r="V5" s="339" t="s">
        <v>173</v>
      </c>
      <c r="W5" s="340"/>
    </row>
    <row r="6" spans="1:23" s="2" customFormat="1" ht="36" customHeight="1">
      <c r="A6" s="338"/>
      <c r="B6" s="339"/>
      <c r="C6" s="3" t="s">
        <v>112</v>
      </c>
      <c r="D6" s="3" t="s">
        <v>26</v>
      </c>
      <c r="E6" s="3" t="s">
        <v>113</v>
      </c>
      <c r="F6" s="3" t="s">
        <v>26</v>
      </c>
      <c r="G6" s="3" t="s">
        <v>114</v>
      </c>
      <c r="H6" s="3" t="s">
        <v>26</v>
      </c>
      <c r="I6" s="3" t="s">
        <v>308</v>
      </c>
      <c r="J6" s="3" t="s">
        <v>309</v>
      </c>
      <c r="K6" s="3" t="s">
        <v>310</v>
      </c>
      <c r="L6" s="3" t="s">
        <v>312</v>
      </c>
      <c r="M6" s="3" t="s">
        <v>310</v>
      </c>
      <c r="N6" s="44" t="s">
        <v>115</v>
      </c>
      <c r="O6" s="3" t="s">
        <v>26</v>
      </c>
      <c r="P6" s="3" t="s">
        <v>27</v>
      </c>
      <c r="Q6" s="3" t="s">
        <v>26</v>
      </c>
      <c r="R6" s="3" t="s">
        <v>28</v>
      </c>
      <c r="S6" s="4" t="s">
        <v>26</v>
      </c>
      <c r="T6" s="3" t="s">
        <v>260</v>
      </c>
      <c r="U6" s="3" t="s">
        <v>26</v>
      </c>
      <c r="V6" s="3" t="s">
        <v>174</v>
      </c>
      <c r="W6" s="4" t="s">
        <v>26</v>
      </c>
    </row>
    <row r="7" spans="1:25" s="10" customFormat="1" ht="27" customHeight="1">
      <c r="A7" s="247" t="s">
        <v>171</v>
      </c>
      <c r="B7" s="138">
        <v>409665344</v>
      </c>
      <c r="C7" s="49">
        <v>644</v>
      </c>
      <c r="D7" s="49">
        <v>162142055</v>
      </c>
      <c r="E7" s="49">
        <v>39340</v>
      </c>
      <c r="F7" s="49">
        <v>27255426</v>
      </c>
      <c r="G7" s="49">
        <v>8</v>
      </c>
      <c r="H7" s="49">
        <v>598671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146804</v>
      </c>
      <c r="O7" s="171">
        <v>24588643</v>
      </c>
      <c r="P7" s="49">
        <v>9007</v>
      </c>
      <c r="Q7" s="49">
        <v>194931536</v>
      </c>
      <c r="R7" s="49">
        <v>4</v>
      </c>
      <c r="S7" s="49">
        <v>149011</v>
      </c>
      <c r="T7" s="109">
        <v>0</v>
      </c>
      <c r="U7" s="109">
        <v>0</v>
      </c>
      <c r="V7" s="139" t="s">
        <v>264</v>
      </c>
      <c r="W7" s="139" t="s">
        <v>264</v>
      </c>
      <c r="X7" s="49"/>
      <c r="Y7" s="49"/>
    </row>
    <row r="8" spans="1:25" s="10" customFormat="1" ht="27" customHeight="1">
      <c r="A8" s="247" t="s">
        <v>265</v>
      </c>
      <c r="B8" s="138">
        <v>424738500</v>
      </c>
      <c r="C8" s="49">
        <v>648</v>
      </c>
      <c r="D8" s="49">
        <v>164613930</v>
      </c>
      <c r="E8" s="49">
        <v>43927</v>
      </c>
      <c r="F8" s="49">
        <v>37834289</v>
      </c>
      <c r="G8" s="49">
        <v>8</v>
      </c>
      <c r="H8" s="49">
        <v>598671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149803</v>
      </c>
      <c r="O8" s="172">
        <v>24648347</v>
      </c>
      <c r="P8" s="49">
        <v>10332</v>
      </c>
      <c r="Q8" s="49">
        <v>196798872</v>
      </c>
      <c r="R8" s="49">
        <v>3</v>
      </c>
      <c r="S8" s="49">
        <v>10391</v>
      </c>
      <c r="T8" s="109">
        <v>0</v>
      </c>
      <c r="U8" s="109">
        <v>0</v>
      </c>
      <c r="V8" s="139">
        <v>3</v>
      </c>
      <c r="W8" s="139">
        <v>234000</v>
      </c>
      <c r="X8" s="49"/>
      <c r="Y8" s="49"/>
    </row>
    <row r="9" spans="1:25" s="10" customFormat="1" ht="27" customHeight="1">
      <c r="A9" s="247" t="s">
        <v>266</v>
      </c>
      <c r="B9" s="138">
        <v>436678431</v>
      </c>
      <c r="C9" s="49">
        <v>656</v>
      </c>
      <c r="D9" s="49">
        <v>169578760</v>
      </c>
      <c r="E9" s="49">
        <v>44089</v>
      </c>
      <c r="F9" s="49">
        <v>42267950</v>
      </c>
      <c r="G9" s="49">
        <v>8</v>
      </c>
      <c r="H9" s="49">
        <v>598672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157086</v>
      </c>
      <c r="O9" s="172">
        <v>24743743</v>
      </c>
      <c r="P9" s="49">
        <v>10767</v>
      </c>
      <c r="Q9" s="49">
        <v>199146502</v>
      </c>
      <c r="R9" s="49">
        <v>4</v>
      </c>
      <c r="S9" s="49">
        <v>11304</v>
      </c>
      <c r="T9" s="109">
        <v>0</v>
      </c>
      <c r="U9" s="109">
        <v>0</v>
      </c>
      <c r="V9" s="49">
        <v>6</v>
      </c>
      <c r="W9" s="49">
        <v>331500</v>
      </c>
      <c r="X9" s="49"/>
      <c r="Y9" s="49"/>
    </row>
    <row r="10" spans="1:25" s="50" customFormat="1" ht="27" customHeight="1">
      <c r="A10" s="247" t="s">
        <v>267</v>
      </c>
      <c r="B10" s="159">
        <v>451130540</v>
      </c>
      <c r="C10" s="110">
        <v>663</v>
      </c>
      <c r="D10" s="110">
        <v>178220637</v>
      </c>
      <c r="E10" s="110">
        <v>44911</v>
      </c>
      <c r="F10" s="110">
        <v>43678268</v>
      </c>
      <c r="G10" s="160">
        <v>8</v>
      </c>
      <c r="H10" s="160">
        <v>598672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206357</v>
      </c>
      <c r="O10" s="173">
        <v>25010765</v>
      </c>
      <c r="P10" s="160">
        <v>11094</v>
      </c>
      <c r="Q10" s="160">
        <v>203329394</v>
      </c>
      <c r="R10" s="160">
        <v>4</v>
      </c>
      <c r="S10" s="160">
        <v>11304</v>
      </c>
      <c r="T10" s="160">
        <v>0</v>
      </c>
      <c r="U10" s="160">
        <v>0</v>
      </c>
      <c r="V10" s="161">
        <v>6</v>
      </c>
      <c r="W10" s="110">
        <v>281500</v>
      </c>
      <c r="X10" s="79"/>
      <c r="Y10" s="79"/>
    </row>
    <row r="11" spans="1:27" s="2" customFormat="1" ht="24" customHeight="1">
      <c r="A11" s="247" t="s">
        <v>268</v>
      </c>
      <c r="B11" s="186">
        <v>463238322</v>
      </c>
      <c r="C11" s="109">
        <v>667</v>
      </c>
      <c r="D11" s="109">
        <v>181661238</v>
      </c>
      <c r="E11" s="109">
        <v>46255</v>
      </c>
      <c r="F11" s="109">
        <v>46761622</v>
      </c>
      <c r="G11" s="187">
        <v>8</v>
      </c>
      <c r="H11" s="187">
        <v>598672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335042</v>
      </c>
      <c r="O11" s="188">
        <v>26823225</v>
      </c>
      <c r="P11" s="187">
        <v>11256</v>
      </c>
      <c r="Q11" s="187">
        <v>207198261</v>
      </c>
      <c r="R11" s="187">
        <v>4</v>
      </c>
      <c r="S11" s="187">
        <v>11304</v>
      </c>
      <c r="T11" s="187">
        <v>0</v>
      </c>
      <c r="U11" s="187">
        <v>0</v>
      </c>
      <c r="V11" s="109">
        <v>3</v>
      </c>
      <c r="W11" s="109">
        <v>184000</v>
      </c>
      <c r="X11" s="147"/>
      <c r="Y11" s="147"/>
      <c r="Z11" s="147"/>
      <c r="AA11" s="147"/>
    </row>
    <row r="12" spans="1:27" s="2" customFormat="1" ht="29.25" customHeight="1">
      <c r="A12" s="165" t="s">
        <v>263</v>
      </c>
      <c r="B12" s="189">
        <v>471130232</v>
      </c>
      <c r="C12" s="190">
        <v>672</v>
      </c>
      <c r="D12" s="190">
        <v>187926925</v>
      </c>
      <c r="E12" s="191">
        <v>46856</v>
      </c>
      <c r="F12" s="191">
        <v>48099849</v>
      </c>
      <c r="G12" s="192">
        <v>8</v>
      </c>
      <c r="H12" s="192">
        <v>598672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268781</v>
      </c>
      <c r="O12" s="193">
        <v>25291102</v>
      </c>
      <c r="P12" s="192">
        <v>11484</v>
      </c>
      <c r="Q12" s="192">
        <v>208760880</v>
      </c>
      <c r="R12" s="192">
        <v>4</v>
      </c>
      <c r="S12" s="192">
        <v>11304</v>
      </c>
      <c r="T12" s="192">
        <v>3</v>
      </c>
      <c r="U12" s="192">
        <v>97500</v>
      </c>
      <c r="V12" s="191">
        <v>5</v>
      </c>
      <c r="W12" s="191">
        <v>344000</v>
      </c>
      <c r="X12" s="147"/>
      <c r="Y12" s="147"/>
      <c r="Z12" s="147"/>
      <c r="AA12" s="147"/>
    </row>
    <row r="13" s="2" customFormat="1" ht="26.25" customHeight="1">
      <c r="A13" s="1" t="s">
        <v>253</v>
      </c>
    </row>
  </sheetData>
  <sheetProtection/>
  <mergeCells count="13">
    <mergeCell ref="I5:K5"/>
    <mergeCell ref="L5:M5"/>
    <mergeCell ref="R5:S5"/>
    <mergeCell ref="A2:D2"/>
    <mergeCell ref="A5:A6"/>
    <mergeCell ref="B5:B6"/>
    <mergeCell ref="C5:D5"/>
    <mergeCell ref="V5:W5"/>
    <mergeCell ref="E5:F5"/>
    <mergeCell ref="T5:U5"/>
    <mergeCell ref="G5:H5"/>
    <mergeCell ref="N5:O5"/>
    <mergeCell ref="P5:Q5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11.99609375" style="123" customWidth="1"/>
    <col min="2" max="4" width="24.3359375" style="123" customWidth="1"/>
    <col min="5" max="16384" width="8.88671875" style="123" customWidth="1"/>
  </cols>
  <sheetData>
    <row r="2" spans="1:3" ht="23.25" customHeight="1">
      <c r="A2" s="337" t="s">
        <v>221</v>
      </c>
      <c r="B2" s="344"/>
      <c r="C2" s="344"/>
    </row>
    <row r="4" s="2" customFormat="1" ht="19.5" customHeight="1">
      <c r="A4" s="1" t="s">
        <v>212</v>
      </c>
    </row>
    <row r="5" spans="1:4" s="2" customFormat="1" ht="30.75">
      <c r="A5" s="120" t="s">
        <v>220</v>
      </c>
      <c r="B5" s="3" t="s">
        <v>213</v>
      </c>
      <c r="C5" s="3" t="s">
        <v>214</v>
      </c>
      <c r="D5" s="124" t="s">
        <v>215</v>
      </c>
    </row>
    <row r="6" spans="1:4" s="2" customFormat="1" ht="24" customHeight="1">
      <c r="A6" s="153" t="s">
        <v>216</v>
      </c>
      <c r="B6" s="175">
        <v>19.1</v>
      </c>
      <c r="C6" s="175">
        <v>43.2</v>
      </c>
      <c r="D6" s="154">
        <v>0.178</v>
      </c>
    </row>
    <row r="7" spans="1:7" s="2" customFormat="1" ht="24" customHeight="1">
      <c r="A7" s="167" t="s">
        <v>251</v>
      </c>
      <c r="B7" s="175">
        <v>17.4</v>
      </c>
      <c r="C7" s="175">
        <v>41.5</v>
      </c>
      <c r="D7" s="166">
        <v>0.211</v>
      </c>
      <c r="E7" s="147"/>
      <c r="F7" s="147"/>
      <c r="G7" s="147"/>
    </row>
    <row r="8" spans="1:7" s="2" customFormat="1" ht="24" customHeight="1">
      <c r="A8" s="167" t="s">
        <v>262</v>
      </c>
      <c r="B8" s="175">
        <v>17.4</v>
      </c>
      <c r="C8" s="175">
        <v>40.8</v>
      </c>
      <c r="D8" s="177">
        <v>0.211</v>
      </c>
      <c r="E8" s="147"/>
      <c r="F8" s="147"/>
      <c r="G8" s="147"/>
    </row>
    <row r="9" spans="1:7" s="2" customFormat="1" ht="24" customHeight="1">
      <c r="A9" s="12" t="s">
        <v>263</v>
      </c>
      <c r="B9" s="249">
        <v>10.7</v>
      </c>
      <c r="C9" s="249">
        <v>31.8</v>
      </c>
      <c r="D9" s="168">
        <v>0.204</v>
      </c>
      <c r="E9" s="147"/>
      <c r="F9" s="147"/>
      <c r="G9" s="147"/>
    </row>
    <row r="10" spans="1:4" s="2" customFormat="1" ht="19.5" customHeight="1">
      <c r="A10" s="7" t="s">
        <v>234</v>
      </c>
      <c r="B10" s="8"/>
      <c r="C10" s="8"/>
      <c r="D10" s="8"/>
    </row>
    <row r="11" spans="1:4" s="125" customFormat="1" ht="13.5" customHeight="1">
      <c r="A11" s="343" t="s">
        <v>217</v>
      </c>
      <c r="B11" s="343"/>
      <c r="C11" s="343"/>
      <c r="D11" s="343"/>
    </row>
    <row r="12" spans="1:4" s="125" customFormat="1" ht="13.5" customHeight="1">
      <c r="A12" s="62" t="s">
        <v>218</v>
      </c>
      <c r="B12" s="250"/>
      <c r="C12" s="250"/>
      <c r="D12" s="250"/>
    </row>
    <row r="13" spans="1:4" s="125" customFormat="1" ht="13.5" customHeight="1">
      <c r="A13" s="343" t="s">
        <v>219</v>
      </c>
      <c r="B13" s="343"/>
      <c r="C13" s="343"/>
      <c r="D13" s="343"/>
    </row>
    <row r="14" spans="1:4" ht="14.25">
      <c r="A14" s="345" t="s">
        <v>313</v>
      </c>
      <c r="B14" s="345"/>
      <c r="C14" s="345"/>
      <c r="D14" s="345"/>
    </row>
    <row r="15" spans="1:4" ht="14.25">
      <c r="A15" s="251"/>
      <c r="B15" s="251"/>
      <c r="C15" s="251"/>
      <c r="D15" s="251"/>
    </row>
  </sheetData>
  <sheetProtection/>
  <mergeCells count="4">
    <mergeCell ref="A11:D11"/>
    <mergeCell ref="A13:D13"/>
    <mergeCell ref="A2:C2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PageLayoutView="0" workbookViewId="0" topLeftCell="A1">
      <selection activeCell="A14" sqref="A14"/>
    </sheetView>
  </sheetViews>
  <sheetFormatPr defaultColWidth="9.88671875" defaultRowHeight="13.5"/>
  <cols>
    <col min="1" max="1" width="9.88671875" style="17" customWidth="1"/>
    <col min="2" max="2" width="15.21484375" style="17" customWidth="1"/>
    <col min="3" max="3" width="15.6640625" style="17" customWidth="1"/>
    <col min="4" max="4" width="15.5546875" style="17" customWidth="1"/>
    <col min="5" max="5" width="15.88671875" style="17" customWidth="1"/>
    <col min="6" max="6" width="15.5546875" style="17" customWidth="1"/>
    <col min="7" max="9" width="9.88671875" style="17" customWidth="1"/>
    <col min="10" max="10" width="14.21484375" style="17" customWidth="1"/>
    <col min="11" max="16384" width="9.88671875" style="17" customWidth="1"/>
  </cols>
  <sheetData>
    <row r="1" ht="22.5" customHeight="1"/>
    <row r="2" spans="1:6" ht="22.5" customHeight="1">
      <c r="A2" s="268" t="s">
        <v>261</v>
      </c>
      <c r="B2" s="268"/>
      <c r="C2" s="268"/>
      <c r="D2" s="268"/>
      <c r="E2" s="268"/>
      <c r="F2" s="268"/>
    </row>
    <row r="3" spans="1:2" ht="11.25" customHeight="1">
      <c r="A3" s="57"/>
      <c r="B3" s="57"/>
    </row>
    <row r="4" spans="1:2" s="5" customFormat="1" ht="17.25">
      <c r="A4" s="272" t="s">
        <v>247</v>
      </c>
      <c r="B4" s="272"/>
    </row>
    <row r="5" s="45" customFormat="1" ht="15"/>
    <row r="6" s="8" customFormat="1" ht="18.75" customHeight="1">
      <c r="A6" s="7" t="s">
        <v>0</v>
      </c>
    </row>
    <row r="7" spans="1:6" s="8" customFormat="1" ht="24" customHeight="1">
      <c r="A7" s="273" t="s">
        <v>76</v>
      </c>
      <c r="B7" s="274" t="s">
        <v>85</v>
      </c>
      <c r="C7" s="269" t="s">
        <v>78</v>
      </c>
      <c r="D7" s="273" t="s">
        <v>79</v>
      </c>
      <c r="E7" s="269" t="s">
        <v>80</v>
      </c>
      <c r="F7" s="270" t="s">
        <v>81</v>
      </c>
    </row>
    <row r="8" spans="1:6" s="8" customFormat="1" ht="28.5" customHeight="1">
      <c r="A8" s="273"/>
      <c r="B8" s="275"/>
      <c r="C8" s="269"/>
      <c r="D8" s="273"/>
      <c r="E8" s="269"/>
      <c r="F8" s="270"/>
    </row>
    <row r="9" spans="1:21" s="8" customFormat="1" ht="30.75" customHeight="1">
      <c r="A9" s="87" t="s">
        <v>171</v>
      </c>
      <c r="B9" s="60">
        <v>53154767</v>
      </c>
      <c r="C9" s="10">
        <v>171873</v>
      </c>
      <c r="D9" s="10">
        <v>309268</v>
      </c>
      <c r="E9" s="10">
        <v>72426</v>
      </c>
      <c r="F9" s="10">
        <v>733918</v>
      </c>
      <c r="G9" s="47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00" customFormat="1" ht="30.75" customHeight="1">
      <c r="A10" s="96" t="s">
        <v>265</v>
      </c>
      <c r="B10" s="97">
        <v>60387730</v>
      </c>
      <c r="C10" s="97">
        <v>171197</v>
      </c>
      <c r="D10" s="97">
        <v>352738</v>
      </c>
      <c r="E10" s="97">
        <v>74527</v>
      </c>
      <c r="F10" s="97">
        <v>810280</v>
      </c>
      <c r="G10" s="98"/>
      <c r="H10" s="98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s="100" customFormat="1" ht="30.75" customHeight="1">
      <c r="A11" s="96" t="s">
        <v>266</v>
      </c>
      <c r="B11" s="97">
        <v>63407554</v>
      </c>
      <c r="C11" s="97">
        <v>169095</v>
      </c>
      <c r="D11" s="97">
        <v>374982</v>
      </c>
      <c r="E11" s="97">
        <v>74508</v>
      </c>
      <c r="F11" s="97">
        <v>851017</v>
      </c>
      <c r="G11" s="98"/>
      <c r="H11" s="9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s="8" customFormat="1" ht="27" customHeight="1">
      <c r="A12" s="96" t="s">
        <v>267</v>
      </c>
      <c r="B12" s="60">
        <v>71579500</v>
      </c>
      <c r="C12" s="10">
        <v>168715</v>
      </c>
      <c r="D12" s="10">
        <v>424262.8100643096</v>
      </c>
      <c r="E12" s="55">
        <v>75085</v>
      </c>
      <c r="F12" s="10">
        <v>953313</v>
      </c>
      <c r="G12" s="47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19" s="8" customFormat="1" ht="25.5" customHeight="1">
      <c r="A13" s="96" t="s">
        <v>268</v>
      </c>
      <c r="B13" s="10">
        <v>65353588</v>
      </c>
      <c r="C13" s="10">
        <v>166062</v>
      </c>
      <c r="D13" s="10">
        <v>393549.324950922</v>
      </c>
      <c r="E13" s="55">
        <v>75038</v>
      </c>
      <c r="F13" s="10">
        <v>870939.8971187932</v>
      </c>
      <c r="G13" s="11"/>
      <c r="H13" s="11"/>
      <c r="I13" s="146"/>
      <c r="J13" s="11"/>
      <c r="K13" s="11"/>
      <c r="L13" s="146"/>
      <c r="M13" s="146"/>
      <c r="N13" s="11"/>
      <c r="O13" s="11"/>
      <c r="P13" s="11"/>
      <c r="Q13" s="146"/>
      <c r="R13" s="11"/>
      <c r="S13" s="11"/>
    </row>
    <row r="14" spans="1:19" s="8" customFormat="1" ht="25.5" customHeight="1">
      <c r="A14" s="126" t="s">
        <v>263</v>
      </c>
      <c r="B14" s="162">
        <v>74051397</v>
      </c>
      <c r="C14" s="128">
        <v>163492</v>
      </c>
      <c r="D14" s="128">
        <v>452936</v>
      </c>
      <c r="E14" s="129">
        <v>75028</v>
      </c>
      <c r="F14" s="128">
        <v>986983</v>
      </c>
      <c r="G14" s="11"/>
      <c r="H14" s="11"/>
      <c r="I14" s="146"/>
      <c r="J14" s="11"/>
      <c r="K14" s="11"/>
      <c r="L14" s="146"/>
      <c r="M14" s="146"/>
      <c r="N14" s="11"/>
      <c r="O14" s="11"/>
      <c r="P14" s="11"/>
      <c r="Q14" s="146"/>
      <c r="R14" s="11"/>
      <c r="S14" s="11"/>
    </row>
    <row r="15" spans="1:2" s="93" customFormat="1" ht="18.75" customHeight="1">
      <c r="A15" s="271" t="s">
        <v>83</v>
      </c>
      <c r="B15" s="271"/>
    </row>
    <row r="17" spans="2:6" ht="14.25">
      <c r="B17" s="10"/>
      <c r="C17" s="10"/>
      <c r="D17" s="10"/>
      <c r="E17" s="55"/>
      <c r="F17" s="10"/>
    </row>
  </sheetData>
  <sheetProtection/>
  <mergeCells count="9">
    <mergeCell ref="A2:F2"/>
    <mergeCell ref="E7:E8"/>
    <mergeCell ref="F7:F8"/>
    <mergeCell ref="A15:B15"/>
    <mergeCell ref="A4:B4"/>
    <mergeCell ref="A7:A8"/>
    <mergeCell ref="C7:C8"/>
    <mergeCell ref="D7:D8"/>
    <mergeCell ref="B7:B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5"/>
  <sheetViews>
    <sheetView zoomScale="75" zoomScaleNormal="75"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H25" sqref="H25"/>
    </sheetView>
  </sheetViews>
  <sheetFormatPr defaultColWidth="8.88671875" defaultRowHeight="13.5"/>
  <cols>
    <col min="1" max="1" width="8.77734375" style="17" customWidth="1"/>
    <col min="2" max="2" width="13.99609375" style="17" customWidth="1"/>
    <col min="3" max="3" width="13.5546875" style="17" customWidth="1"/>
    <col min="4" max="4" width="12.4453125" style="17" customWidth="1"/>
    <col min="5" max="5" width="11.77734375" style="17" customWidth="1"/>
    <col min="6" max="6" width="11.88671875" style="17" customWidth="1"/>
    <col min="7" max="7" width="13.10546875" style="17" customWidth="1"/>
    <col min="8" max="8" width="9.10546875" style="17" customWidth="1"/>
    <col min="9" max="10" width="8.6640625" style="17" customWidth="1"/>
    <col min="11" max="11" width="11.88671875" style="17" customWidth="1"/>
    <col min="12" max="12" width="13.5546875" style="17" customWidth="1"/>
    <col min="13" max="13" width="11.99609375" style="17" customWidth="1"/>
    <col min="14" max="14" width="10.21484375" style="17" customWidth="1"/>
    <col min="15" max="15" width="10.77734375" style="17" customWidth="1"/>
    <col min="16" max="16" width="10.5546875" style="17" customWidth="1"/>
    <col min="17" max="17" width="12.10546875" style="17" customWidth="1"/>
    <col min="18" max="19" width="10.5546875" style="17" customWidth="1"/>
    <col min="20" max="20" width="12.4453125" style="17" customWidth="1"/>
    <col min="21" max="21" width="10.5546875" style="17" customWidth="1"/>
    <col min="22" max="22" width="8.21484375" style="17" customWidth="1"/>
    <col min="23" max="24" width="10.5546875" style="17" customWidth="1"/>
    <col min="25" max="25" width="11.4453125" style="17" customWidth="1"/>
    <col min="26" max="26" width="11.99609375" style="17" customWidth="1"/>
    <col min="27" max="27" width="9.99609375" style="17" customWidth="1"/>
    <col min="28" max="28" width="9.77734375" style="17" customWidth="1"/>
    <col min="29" max="29" width="11.77734375" style="17" customWidth="1"/>
    <col min="30" max="30" width="10.5546875" style="17" customWidth="1"/>
    <col min="31" max="16384" width="8.88671875" style="17" customWidth="1"/>
  </cols>
  <sheetData>
    <row r="1" ht="15" customHeight="1"/>
    <row r="2" spans="1:4" s="5" customFormat="1" ht="24" customHeight="1">
      <c r="A2" s="272" t="s">
        <v>244</v>
      </c>
      <c r="B2" s="272"/>
      <c r="C2" s="272"/>
      <c r="D2" s="272"/>
    </row>
    <row r="3" spans="1:4" s="14" customFormat="1" ht="14.25">
      <c r="A3" s="58"/>
      <c r="B3" s="58"/>
      <c r="C3" s="58"/>
      <c r="D3" s="58"/>
    </row>
    <row r="4" s="8" customFormat="1" ht="18.75" customHeight="1">
      <c r="A4" s="7" t="s">
        <v>0</v>
      </c>
    </row>
    <row r="5" spans="1:30" s="21" customFormat="1" ht="18" customHeight="1">
      <c r="A5" s="276" t="s">
        <v>76</v>
      </c>
      <c r="B5" s="277" t="s">
        <v>41</v>
      </c>
      <c r="C5" s="203"/>
      <c r="D5" s="204"/>
      <c r="E5" s="279" t="s">
        <v>29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  <c r="X5" s="279" t="s">
        <v>30</v>
      </c>
      <c r="Y5" s="280"/>
      <c r="Z5" s="280"/>
      <c r="AA5" s="280"/>
      <c r="AB5" s="281"/>
      <c r="AC5" s="278" t="s">
        <v>31</v>
      </c>
      <c r="AD5" s="279"/>
    </row>
    <row r="6" spans="1:30" s="21" customFormat="1" ht="18" customHeight="1">
      <c r="A6" s="276"/>
      <c r="B6" s="278"/>
      <c r="C6" s="278" t="s">
        <v>52</v>
      </c>
      <c r="D6" s="278" t="s">
        <v>32</v>
      </c>
      <c r="E6" s="278" t="s">
        <v>53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81" t="s">
        <v>33</v>
      </c>
      <c r="Q6" s="281"/>
      <c r="R6" s="281"/>
      <c r="S6" s="281"/>
      <c r="T6" s="278"/>
      <c r="U6" s="278"/>
      <c r="V6" s="278"/>
      <c r="W6" s="278"/>
      <c r="X6" s="280" t="s">
        <v>54</v>
      </c>
      <c r="Y6" s="280"/>
      <c r="Z6" s="281"/>
      <c r="AA6" s="279" t="s">
        <v>34</v>
      </c>
      <c r="AB6" s="280"/>
      <c r="AC6" s="278" t="s">
        <v>52</v>
      </c>
      <c r="AD6" s="279" t="s">
        <v>32</v>
      </c>
    </row>
    <row r="7" spans="1:30" s="23" customFormat="1" ht="19.5" customHeight="1">
      <c r="A7" s="276"/>
      <c r="B7" s="278"/>
      <c r="C7" s="278"/>
      <c r="D7" s="278"/>
      <c r="E7" s="206" t="s">
        <v>11</v>
      </c>
      <c r="F7" s="206" t="s">
        <v>12</v>
      </c>
      <c r="G7" s="206" t="s">
        <v>13</v>
      </c>
      <c r="H7" s="206" t="s">
        <v>245</v>
      </c>
      <c r="I7" s="206" t="s">
        <v>51</v>
      </c>
      <c r="J7" s="206" t="s">
        <v>252</v>
      </c>
      <c r="K7" s="207" t="s">
        <v>39</v>
      </c>
      <c r="L7" s="206" t="s">
        <v>210</v>
      </c>
      <c r="M7" s="206" t="s">
        <v>15</v>
      </c>
      <c r="N7" s="206" t="s">
        <v>49</v>
      </c>
      <c r="O7" s="206" t="s">
        <v>35</v>
      </c>
      <c r="P7" s="204" t="s">
        <v>36</v>
      </c>
      <c r="Q7" s="204" t="s">
        <v>245</v>
      </c>
      <c r="R7" s="204" t="s">
        <v>50</v>
      </c>
      <c r="S7" s="204" t="s">
        <v>211</v>
      </c>
      <c r="T7" s="206" t="s">
        <v>14</v>
      </c>
      <c r="U7" s="206" t="s">
        <v>16</v>
      </c>
      <c r="V7" s="206" t="s">
        <v>37</v>
      </c>
      <c r="W7" s="206" t="s">
        <v>49</v>
      </c>
      <c r="X7" s="204" t="s">
        <v>17</v>
      </c>
      <c r="Y7" s="204" t="s">
        <v>246</v>
      </c>
      <c r="Z7" s="206" t="s">
        <v>40</v>
      </c>
      <c r="AA7" s="206" t="s">
        <v>17</v>
      </c>
      <c r="AB7" s="205" t="s">
        <v>44</v>
      </c>
      <c r="AC7" s="278"/>
      <c r="AD7" s="279"/>
    </row>
    <row r="8" spans="1:30" s="23" customFormat="1" ht="27" customHeight="1">
      <c r="A8" s="223" t="s">
        <v>171</v>
      </c>
      <c r="B8" s="200">
        <v>57982911</v>
      </c>
      <c r="C8" s="208">
        <v>50705711</v>
      </c>
      <c r="D8" s="209">
        <v>7277200</v>
      </c>
      <c r="E8" s="195">
        <v>7195069</v>
      </c>
      <c r="F8" s="195">
        <v>9311209</v>
      </c>
      <c r="G8" s="210">
        <v>0</v>
      </c>
      <c r="H8" s="210">
        <v>0</v>
      </c>
      <c r="I8" s="210">
        <v>0</v>
      </c>
      <c r="J8" s="210">
        <v>0</v>
      </c>
      <c r="K8" s="211">
        <v>9423238</v>
      </c>
      <c r="L8" s="195">
        <v>0</v>
      </c>
      <c r="M8" s="195">
        <v>7882748</v>
      </c>
      <c r="N8" s="195">
        <v>0</v>
      </c>
      <c r="O8" s="209">
        <v>0</v>
      </c>
      <c r="P8" s="195">
        <v>267749</v>
      </c>
      <c r="Q8" s="195"/>
      <c r="R8" s="195">
        <v>0</v>
      </c>
      <c r="S8" s="195">
        <v>0</v>
      </c>
      <c r="T8" s="195">
        <v>6186578</v>
      </c>
      <c r="U8" s="195">
        <v>232</v>
      </c>
      <c r="V8" s="210">
        <v>0</v>
      </c>
      <c r="W8" s="209">
        <v>0</v>
      </c>
      <c r="X8" s="210">
        <v>4835811</v>
      </c>
      <c r="Y8" s="210">
        <v>1130186</v>
      </c>
      <c r="Z8" s="210">
        <v>4855467</v>
      </c>
      <c r="AA8" s="210">
        <v>0</v>
      </c>
      <c r="AB8" s="195">
        <v>746980</v>
      </c>
      <c r="AC8" s="195">
        <v>1243839</v>
      </c>
      <c r="AD8" s="195">
        <v>75661</v>
      </c>
    </row>
    <row r="9" spans="1:30" s="102" customFormat="1" ht="27" customHeight="1">
      <c r="A9" s="218" t="s">
        <v>265</v>
      </c>
      <c r="B9" s="200">
        <v>60387730</v>
      </c>
      <c r="C9" s="212">
        <v>53222078</v>
      </c>
      <c r="D9" s="213">
        <v>7165652</v>
      </c>
      <c r="E9" s="214">
        <v>10289588</v>
      </c>
      <c r="F9" s="214">
        <v>11637521</v>
      </c>
      <c r="G9" s="210">
        <v>0</v>
      </c>
      <c r="H9" s="210">
        <v>0</v>
      </c>
      <c r="I9" s="210">
        <v>0</v>
      </c>
      <c r="J9" s="210">
        <v>0</v>
      </c>
      <c r="K9" s="215">
        <v>481523</v>
      </c>
      <c r="L9" s="195">
        <v>8441306</v>
      </c>
      <c r="M9" s="214">
        <v>8900030</v>
      </c>
      <c r="N9" s="195">
        <v>0</v>
      </c>
      <c r="O9" s="216">
        <v>0</v>
      </c>
      <c r="P9" s="214">
        <v>275860</v>
      </c>
      <c r="Q9" s="214"/>
      <c r="R9" s="195">
        <v>121682</v>
      </c>
      <c r="S9" s="195">
        <v>446279</v>
      </c>
      <c r="T9" s="214">
        <v>6151396</v>
      </c>
      <c r="U9" s="214">
        <v>0</v>
      </c>
      <c r="V9" s="210">
        <v>0</v>
      </c>
      <c r="W9" s="216">
        <v>0</v>
      </c>
      <c r="X9" s="215">
        <v>4942619</v>
      </c>
      <c r="Y9" s="210">
        <v>1178890</v>
      </c>
      <c r="Z9" s="215">
        <v>5272735</v>
      </c>
      <c r="AA9" s="210">
        <v>0</v>
      </c>
      <c r="AB9" s="214">
        <v>0</v>
      </c>
      <c r="AC9" s="214">
        <v>2077866</v>
      </c>
      <c r="AD9" s="214">
        <v>170435</v>
      </c>
    </row>
    <row r="10" spans="1:31" s="102" customFormat="1" ht="27" customHeight="1">
      <c r="A10" s="218" t="s">
        <v>266</v>
      </c>
      <c r="B10" s="200">
        <v>63407554</v>
      </c>
      <c r="C10" s="217">
        <v>49462900</v>
      </c>
      <c r="D10" s="213">
        <v>13944654</v>
      </c>
      <c r="E10" s="214">
        <v>23078033</v>
      </c>
      <c r="F10" s="214">
        <v>0</v>
      </c>
      <c r="G10" s="210">
        <v>0</v>
      </c>
      <c r="H10" s="210">
        <v>0</v>
      </c>
      <c r="I10" s="210">
        <v>0</v>
      </c>
      <c r="J10" s="210">
        <v>0</v>
      </c>
      <c r="K10" s="214">
        <v>468061</v>
      </c>
      <c r="L10" s="214">
        <v>8004730</v>
      </c>
      <c r="M10" s="195">
        <v>9087234</v>
      </c>
      <c r="N10" s="195">
        <v>0</v>
      </c>
      <c r="O10" s="216">
        <v>0</v>
      </c>
      <c r="P10" s="195"/>
      <c r="Q10" s="195">
        <v>1717519</v>
      </c>
      <c r="R10" s="214">
        <v>117044</v>
      </c>
      <c r="S10" s="214">
        <v>413326</v>
      </c>
      <c r="T10" s="214">
        <v>11517648</v>
      </c>
      <c r="U10" s="210"/>
      <c r="V10" s="210">
        <v>0</v>
      </c>
      <c r="W10" s="216">
        <v>0</v>
      </c>
      <c r="X10" s="215">
        <v>2694</v>
      </c>
      <c r="Y10" s="210">
        <v>1271436</v>
      </c>
      <c r="Z10" s="210">
        <v>5684493</v>
      </c>
      <c r="AA10" s="210">
        <v>0</v>
      </c>
      <c r="AB10" s="214">
        <v>0</v>
      </c>
      <c r="AC10" s="214">
        <v>1866219</v>
      </c>
      <c r="AD10" s="214">
        <v>179117</v>
      </c>
      <c r="AE10" s="101"/>
    </row>
    <row r="11" spans="1:30" s="23" customFormat="1" ht="27" customHeight="1">
      <c r="A11" s="218" t="s">
        <v>267</v>
      </c>
      <c r="B11" s="200">
        <v>71579500</v>
      </c>
      <c r="C11" s="212">
        <v>56553361</v>
      </c>
      <c r="D11" s="216">
        <v>15026139</v>
      </c>
      <c r="E11" s="195">
        <v>27839948</v>
      </c>
      <c r="F11" s="195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480948</v>
      </c>
      <c r="L11" s="210">
        <v>9675850</v>
      </c>
      <c r="M11" s="195">
        <v>9324882</v>
      </c>
      <c r="N11" s="195">
        <v>0</v>
      </c>
      <c r="O11" s="216">
        <v>0</v>
      </c>
      <c r="P11" s="195">
        <v>0</v>
      </c>
      <c r="Q11" s="210">
        <v>1824262</v>
      </c>
      <c r="R11" s="195">
        <v>130876</v>
      </c>
      <c r="S11" s="195">
        <v>503350</v>
      </c>
      <c r="T11" s="195">
        <v>12213095</v>
      </c>
      <c r="U11" s="195">
        <v>0</v>
      </c>
      <c r="V11" s="195">
        <v>0</v>
      </c>
      <c r="W11" s="216">
        <v>0</v>
      </c>
      <c r="X11" s="210">
        <v>2468</v>
      </c>
      <c r="Y11" s="210">
        <v>1383514</v>
      </c>
      <c r="Z11" s="210">
        <v>6272356</v>
      </c>
      <c r="AA11" s="210">
        <v>0</v>
      </c>
      <c r="AB11" s="210">
        <v>0</v>
      </c>
      <c r="AC11" s="195">
        <v>1573395</v>
      </c>
      <c r="AD11" s="195">
        <v>354556</v>
      </c>
    </row>
    <row r="12" spans="1:30" s="21" customFormat="1" ht="24" customHeight="1">
      <c r="A12" s="218" t="s">
        <v>268</v>
      </c>
      <c r="B12" s="200">
        <v>65353588</v>
      </c>
      <c r="C12" s="212">
        <v>50110981</v>
      </c>
      <c r="D12" s="216">
        <v>15242607</v>
      </c>
      <c r="E12" s="195">
        <v>21856063</v>
      </c>
      <c r="F12" s="195"/>
      <c r="G12" s="210"/>
      <c r="H12" s="210"/>
      <c r="I12" s="210"/>
      <c r="J12" s="210"/>
      <c r="K12" s="210">
        <v>489505</v>
      </c>
      <c r="L12" s="210">
        <v>9377580</v>
      </c>
      <c r="M12" s="210">
        <v>9499245</v>
      </c>
      <c r="N12" s="195"/>
      <c r="O12" s="216"/>
      <c r="P12" s="195"/>
      <c r="Q12" s="195">
        <v>1809874</v>
      </c>
      <c r="R12" s="195">
        <v>131089</v>
      </c>
      <c r="S12" s="195">
        <v>604506</v>
      </c>
      <c r="T12" s="195">
        <v>12428071</v>
      </c>
      <c r="U12" s="195"/>
      <c r="V12" s="195"/>
      <c r="W12" s="216"/>
      <c r="X12" s="210">
        <v>267</v>
      </c>
      <c r="Y12" s="210">
        <v>1380189</v>
      </c>
      <c r="Z12" s="210">
        <v>5694248</v>
      </c>
      <c r="AA12" s="210"/>
      <c r="AB12" s="195"/>
      <c r="AC12" s="195">
        <v>1813884</v>
      </c>
      <c r="AD12" s="195">
        <v>269067</v>
      </c>
    </row>
    <row r="13" spans="1:30" s="21" customFormat="1" ht="24" customHeight="1">
      <c r="A13" s="219" t="s">
        <v>263</v>
      </c>
      <c r="B13" s="201">
        <v>74051397</v>
      </c>
      <c r="C13" s="220">
        <v>57883952</v>
      </c>
      <c r="D13" s="221">
        <v>16167445</v>
      </c>
      <c r="E13" s="201">
        <v>27764478</v>
      </c>
      <c r="F13" s="201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510052</v>
      </c>
      <c r="L13" s="222">
        <v>10499320</v>
      </c>
      <c r="M13" s="222">
        <v>9647253</v>
      </c>
      <c r="N13" s="201">
        <v>0</v>
      </c>
      <c r="O13" s="221">
        <v>0</v>
      </c>
      <c r="P13" s="201">
        <v>0</v>
      </c>
      <c r="Q13" s="201">
        <v>2294147</v>
      </c>
      <c r="R13" s="201">
        <v>761649</v>
      </c>
      <c r="S13" s="201">
        <v>0</v>
      </c>
      <c r="T13" s="201">
        <v>12837454</v>
      </c>
      <c r="U13" s="201">
        <v>0</v>
      </c>
      <c r="V13" s="201">
        <v>0</v>
      </c>
      <c r="W13" s="221">
        <v>0</v>
      </c>
      <c r="X13" s="222">
        <v>128</v>
      </c>
      <c r="Y13" s="222">
        <v>1511720</v>
      </c>
      <c r="Z13" s="222">
        <v>6308790</v>
      </c>
      <c r="AA13" s="222">
        <v>0</v>
      </c>
      <c r="AB13" s="201">
        <v>0</v>
      </c>
      <c r="AC13" s="201">
        <v>1642211</v>
      </c>
      <c r="AD13" s="201">
        <v>274195</v>
      </c>
    </row>
    <row r="14" spans="1:30" ht="14.25">
      <c r="A14" s="282" t="s">
        <v>84</v>
      </c>
      <c r="B14" s="282"/>
      <c r="C14" s="282"/>
      <c r="D14" s="3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5"/>
      <c r="P14" s="15"/>
      <c r="Q14" s="15"/>
      <c r="R14" s="15"/>
      <c r="S14" s="1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4.25">
      <c r="A15" s="255" t="s">
        <v>314</v>
      </c>
      <c r="B15" s="252"/>
      <c r="C15" s="253"/>
      <c r="D15" s="254"/>
      <c r="E15" s="15"/>
      <c r="F15" s="15"/>
      <c r="G15" s="24"/>
      <c r="H15" s="24"/>
      <c r="I15" s="24"/>
      <c r="J15" s="24"/>
      <c r="K15" s="24"/>
      <c r="L15" s="24"/>
      <c r="M15" s="24"/>
      <c r="N15" s="15"/>
      <c r="O15" s="24"/>
      <c r="P15" s="15"/>
      <c r="Q15" s="15"/>
      <c r="R15" s="15"/>
      <c r="S15" s="15"/>
      <c r="T15" s="15"/>
      <c r="U15" s="15"/>
      <c r="V15" s="15"/>
      <c r="W15" s="24"/>
      <c r="X15" s="24"/>
      <c r="Y15" s="24"/>
      <c r="Z15" s="24"/>
      <c r="AA15" s="24"/>
      <c r="AB15" s="15"/>
      <c r="AC15" s="15"/>
      <c r="AD15" s="15"/>
    </row>
  </sheetData>
  <sheetProtection/>
  <mergeCells count="15">
    <mergeCell ref="X6:Z6"/>
    <mergeCell ref="AA6:AB6"/>
    <mergeCell ref="AC6:AC7"/>
    <mergeCell ref="AD6:AD7"/>
    <mergeCell ref="E5:W5"/>
    <mergeCell ref="A2:D2"/>
    <mergeCell ref="A5:A7"/>
    <mergeCell ref="B5:B7"/>
    <mergeCell ref="X5:AB5"/>
    <mergeCell ref="A14:C14"/>
    <mergeCell ref="AC5:AD5"/>
    <mergeCell ref="C6:C7"/>
    <mergeCell ref="D6:D7"/>
    <mergeCell ref="E6:O6"/>
    <mergeCell ref="P6:W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7"/>
  <sheetViews>
    <sheetView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13" sqref="A13"/>
    </sheetView>
  </sheetViews>
  <sheetFormatPr defaultColWidth="8.88671875" defaultRowHeight="13.5"/>
  <cols>
    <col min="1" max="1" width="8.6640625" style="17" customWidth="1"/>
    <col min="2" max="2" width="13.4453125" style="17" customWidth="1"/>
    <col min="3" max="3" width="13.3359375" style="17" customWidth="1"/>
    <col min="4" max="4" width="11.99609375" style="17" customWidth="1"/>
    <col min="5" max="5" width="13.4453125" style="17" customWidth="1"/>
    <col min="6" max="6" width="15.10546875" style="17" customWidth="1"/>
    <col min="7" max="7" width="11.99609375" style="17" customWidth="1"/>
    <col min="8" max="8" width="14.21484375" style="17" customWidth="1"/>
    <col min="9" max="9" width="12.6640625" style="17" customWidth="1"/>
    <col min="10" max="10" width="11.99609375" style="17" customWidth="1"/>
    <col min="11" max="11" width="12.5546875" style="17" customWidth="1"/>
    <col min="12" max="12" width="12.21484375" style="17" customWidth="1"/>
    <col min="13" max="13" width="10.77734375" style="17" customWidth="1"/>
    <col min="14" max="16384" width="8.88671875" style="17" customWidth="1"/>
  </cols>
  <sheetData>
    <row r="1" ht="16.5" customHeight="1"/>
    <row r="2" spans="1:4" s="5" customFormat="1" ht="17.25">
      <c r="A2" s="272" t="s">
        <v>243</v>
      </c>
      <c r="B2" s="272"/>
      <c r="C2" s="272"/>
      <c r="D2" s="272"/>
    </row>
    <row r="3" ht="15" customHeight="1"/>
    <row r="4" s="21" customFormat="1" ht="20.25" customHeight="1">
      <c r="A4" s="27" t="s">
        <v>0</v>
      </c>
    </row>
    <row r="5" spans="1:13" s="21" customFormat="1" ht="19.5" customHeight="1">
      <c r="A5" s="287" t="s">
        <v>76</v>
      </c>
      <c r="B5" s="284" t="s">
        <v>3</v>
      </c>
      <c r="C5" s="284"/>
      <c r="D5" s="285"/>
      <c r="E5" s="284" t="s">
        <v>4</v>
      </c>
      <c r="F5" s="284"/>
      <c r="G5" s="284"/>
      <c r="H5" s="284" t="s">
        <v>5</v>
      </c>
      <c r="I5" s="284"/>
      <c r="J5" s="284"/>
      <c r="K5" s="283" t="s">
        <v>6</v>
      </c>
      <c r="L5" s="284"/>
      <c r="M5" s="285"/>
    </row>
    <row r="6" spans="1:13" s="21" customFormat="1" ht="19.5" customHeight="1">
      <c r="A6" s="287"/>
      <c r="B6" s="22" t="s">
        <v>2</v>
      </c>
      <c r="C6" s="22" t="s">
        <v>7</v>
      </c>
      <c r="D6" s="20" t="s">
        <v>8</v>
      </c>
      <c r="E6" s="22" t="s">
        <v>2</v>
      </c>
      <c r="F6" s="22" t="s">
        <v>7</v>
      </c>
      <c r="G6" s="22" t="s">
        <v>8</v>
      </c>
      <c r="H6" s="22" t="s">
        <v>2</v>
      </c>
      <c r="I6" s="22" t="s">
        <v>7</v>
      </c>
      <c r="J6" s="22" t="s">
        <v>8</v>
      </c>
      <c r="K6" s="19" t="s">
        <v>2</v>
      </c>
      <c r="L6" s="22" t="s">
        <v>7</v>
      </c>
      <c r="M6" s="20" t="s">
        <v>8</v>
      </c>
    </row>
    <row r="7" spans="1:46" s="23" customFormat="1" ht="27" customHeight="1">
      <c r="A7" s="178" t="s">
        <v>167</v>
      </c>
      <c r="B7" s="195">
        <v>205988636</v>
      </c>
      <c r="C7" s="195">
        <v>200099577</v>
      </c>
      <c r="D7" s="199">
        <v>5889059</v>
      </c>
      <c r="E7" s="195">
        <v>212867944</v>
      </c>
      <c r="F7" s="195">
        <v>206291824</v>
      </c>
      <c r="G7" s="194">
        <v>6576120</v>
      </c>
      <c r="H7" s="200">
        <v>171960986</v>
      </c>
      <c r="I7" s="195">
        <v>168470025</v>
      </c>
      <c r="J7" s="194">
        <v>3490961</v>
      </c>
      <c r="K7" s="195">
        <v>40906958</v>
      </c>
      <c r="L7" s="195">
        <v>37821799</v>
      </c>
      <c r="M7" s="195">
        <v>3085159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23" customFormat="1" ht="27" customHeight="1">
      <c r="A8" s="178" t="s">
        <v>172</v>
      </c>
      <c r="B8" s="195">
        <v>193516789</v>
      </c>
      <c r="C8" s="195">
        <v>188043789</v>
      </c>
      <c r="D8" s="194">
        <v>5473000</v>
      </c>
      <c r="E8" s="195">
        <v>195522354</v>
      </c>
      <c r="F8" s="195">
        <v>189979831</v>
      </c>
      <c r="G8" s="194">
        <v>5542523</v>
      </c>
      <c r="H8" s="200">
        <v>166169169</v>
      </c>
      <c r="I8" s="195">
        <v>164347739</v>
      </c>
      <c r="J8" s="194">
        <v>1821430</v>
      </c>
      <c r="K8" s="195">
        <v>29353185</v>
      </c>
      <c r="L8" s="195">
        <v>25632092</v>
      </c>
      <c r="M8" s="195">
        <v>3721093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23" customFormat="1" ht="27" customHeight="1">
      <c r="A9" s="178" t="s">
        <v>216</v>
      </c>
      <c r="B9" s="195">
        <v>194357395</v>
      </c>
      <c r="C9" s="195">
        <v>186261695</v>
      </c>
      <c r="D9" s="194">
        <v>8095700</v>
      </c>
      <c r="E9" s="195">
        <v>197277956</v>
      </c>
      <c r="F9" s="195">
        <v>189035959</v>
      </c>
      <c r="G9" s="194">
        <v>8241996</v>
      </c>
      <c r="H9" s="200">
        <v>170765802</v>
      </c>
      <c r="I9" s="195">
        <v>166228499</v>
      </c>
      <c r="J9" s="194">
        <v>4537302</v>
      </c>
      <c r="K9" s="195">
        <v>26512154</v>
      </c>
      <c r="L9" s="195">
        <v>22807460</v>
      </c>
      <c r="M9" s="195">
        <v>3704694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23" customFormat="1" ht="27" customHeight="1">
      <c r="A10" s="178" t="s">
        <v>251</v>
      </c>
      <c r="B10" s="195">
        <v>200800918</v>
      </c>
      <c r="C10" s="195">
        <v>194365558</v>
      </c>
      <c r="D10" s="194">
        <v>6435360</v>
      </c>
      <c r="E10" s="195">
        <v>204558404</v>
      </c>
      <c r="F10" s="195">
        <v>197969382</v>
      </c>
      <c r="G10" s="194">
        <v>6589022</v>
      </c>
      <c r="H10" s="200">
        <v>180142703</v>
      </c>
      <c r="I10" s="195">
        <v>176813388</v>
      </c>
      <c r="J10" s="194">
        <v>3329315</v>
      </c>
      <c r="K10" s="195">
        <v>24415701</v>
      </c>
      <c r="L10" s="195">
        <f>F10-I10</f>
        <v>21155994</v>
      </c>
      <c r="M10" s="195">
        <f>G10-J10</f>
        <v>3259707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23" customFormat="1" ht="27" customHeight="1">
      <c r="A11" s="178" t="s">
        <v>254</v>
      </c>
      <c r="B11" s="195">
        <v>212497421</v>
      </c>
      <c r="C11" s="195">
        <v>205364121</v>
      </c>
      <c r="D11" s="194">
        <v>7133300</v>
      </c>
      <c r="E11" s="195">
        <v>217228184</v>
      </c>
      <c r="F11" s="195">
        <v>209958929</v>
      </c>
      <c r="G11" s="194">
        <v>7269255</v>
      </c>
      <c r="H11" s="195">
        <v>192064932</v>
      </c>
      <c r="I11" s="195">
        <v>187266922</v>
      </c>
      <c r="J11" s="194">
        <v>4798010</v>
      </c>
      <c r="K11" s="195">
        <v>25163252</v>
      </c>
      <c r="L11" s="195">
        <v>22692007</v>
      </c>
      <c r="M11" s="195">
        <v>2471245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21" customFormat="1" ht="27" customHeight="1">
      <c r="A12" s="163" t="s">
        <v>269</v>
      </c>
      <c r="B12" s="201">
        <v>238363399</v>
      </c>
      <c r="C12" s="201">
        <v>233904462</v>
      </c>
      <c r="D12" s="202">
        <v>4458937</v>
      </c>
      <c r="E12" s="201">
        <v>250364918</v>
      </c>
      <c r="F12" s="201">
        <v>245783947</v>
      </c>
      <c r="G12" s="202">
        <v>4580971</v>
      </c>
      <c r="H12" s="201">
        <v>213266061</v>
      </c>
      <c r="I12" s="201">
        <v>210020163</v>
      </c>
      <c r="J12" s="202">
        <v>3245898</v>
      </c>
      <c r="K12" s="201">
        <v>37098857</v>
      </c>
      <c r="L12" s="201">
        <v>35763784</v>
      </c>
      <c r="M12" s="201">
        <v>1335073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s="21" customFormat="1" ht="27" customHeight="1">
      <c r="A13" s="16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21" customFormat="1" ht="19.5" customHeight="1">
      <c r="A14" s="27" t="s">
        <v>86</v>
      </c>
      <c r="B14" s="25"/>
      <c r="C14" s="25"/>
      <c r="D14" s="25"/>
      <c r="E14" s="25"/>
      <c r="F14" s="25"/>
      <c r="G14" s="25"/>
      <c r="H14" s="25"/>
      <c r="I14" s="25"/>
      <c r="J14" s="25"/>
      <c r="K14" s="56"/>
      <c r="L14" s="5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>
      <c r="A15" s="286" t="s">
        <v>47</v>
      </c>
      <c r="B15" s="286"/>
      <c r="C15" s="286"/>
      <c r="D15" s="28"/>
      <c r="E15" s="10"/>
      <c r="F15" s="10"/>
      <c r="G15" s="10"/>
      <c r="H15" s="28" t="s">
        <v>1</v>
      </c>
      <c r="I15" s="10"/>
      <c r="J15" s="29"/>
      <c r="K15" s="28" t="s">
        <v>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ht="14.25">
      <c r="A16" s="16" t="s">
        <v>1</v>
      </c>
      <c r="B16" s="29"/>
      <c r="C16" s="29"/>
      <c r="D16" s="29"/>
      <c r="E16" s="29"/>
      <c r="F16" s="28" t="s">
        <v>1</v>
      </c>
      <c r="G16" s="29"/>
      <c r="H16" s="29"/>
      <c r="I16" s="1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2:13" ht="14.25">
      <c r="B17" s="56"/>
      <c r="C17" s="15"/>
      <c r="D17" s="15"/>
      <c r="H17" s="56"/>
      <c r="I17" s="15"/>
      <c r="J17" s="15"/>
      <c r="K17" s="56"/>
      <c r="L17" s="56"/>
      <c r="M17" s="56"/>
    </row>
  </sheetData>
  <sheetProtection/>
  <mergeCells count="7">
    <mergeCell ref="K5:M5"/>
    <mergeCell ref="A15:C15"/>
    <mergeCell ref="A2:D2"/>
    <mergeCell ref="A5:A6"/>
    <mergeCell ref="B5:D5"/>
    <mergeCell ref="E5:G5"/>
    <mergeCell ref="H5:J5"/>
  </mergeCells>
  <printOptions/>
  <pageMargins left="0.35433070866141736" right="0.15748031496062992" top="0.7086614173228347" bottom="0.7480314960629921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N68"/>
  <sheetViews>
    <sheetView zoomScale="70" zoomScaleNormal="70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B16" sqref="B16:P16"/>
    </sheetView>
  </sheetViews>
  <sheetFormatPr defaultColWidth="8.88671875" defaultRowHeight="13.5"/>
  <cols>
    <col min="1" max="1" width="8.6640625" style="14" customWidth="1"/>
    <col min="2" max="2" width="21.6640625" style="14" customWidth="1"/>
    <col min="3" max="3" width="13.21484375" style="14" customWidth="1"/>
    <col min="4" max="4" width="11.4453125" style="14" customWidth="1"/>
    <col min="5" max="5" width="10.88671875" style="14" customWidth="1"/>
    <col min="6" max="7" width="9.99609375" style="14" customWidth="1"/>
    <col min="8" max="8" width="10.88671875" style="14" customWidth="1"/>
    <col min="9" max="9" width="9.3359375" style="14" customWidth="1"/>
    <col min="10" max="10" width="10.88671875" style="14" customWidth="1"/>
    <col min="11" max="11" width="9.88671875" style="14" customWidth="1"/>
    <col min="12" max="12" width="10.77734375" style="14" customWidth="1"/>
    <col min="13" max="13" width="11.4453125" style="14" customWidth="1"/>
    <col min="14" max="14" width="10.88671875" style="14" customWidth="1"/>
    <col min="15" max="15" width="8.99609375" style="14" customWidth="1"/>
    <col min="16" max="16" width="12.21484375" style="40" customWidth="1"/>
    <col min="17" max="17" width="9.21484375" style="14" customWidth="1"/>
    <col min="18" max="18" width="8.77734375" style="14" customWidth="1"/>
    <col min="19" max="23" width="11.4453125" style="14" customWidth="1"/>
    <col min="24" max="24" width="10.88671875" style="14" customWidth="1"/>
    <col min="25" max="25" width="9.6640625" style="14" customWidth="1"/>
    <col min="26" max="26" width="9.21484375" style="14" customWidth="1"/>
    <col min="27" max="27" width="11.88671875" style="14" customWidth="1"/>
    <col min="28" max="16384" width="8.88671875" style="14" customWidth="1"/>
  </cols>
  <sheetData>
    <row r="1" ht="19.5" customHeight="1"/>
    <row r="2" spans="1:16" ht="24.75" customHeight="1">
      <c r="A2" s="301" t="s">
        <v>242</v>
      </c>
      <c r="B2" s="301"/>
      <c r="C2" s="301"/>
      <c r="D2" s="301"/>
      <c r="E2" s="59"/>
      <c r="F2" s="59"/>
      <c r="G2" s="38"/>
      <c r="H2" s="38"/>
      <c r="I2" s="38"/>
      <c r="J2" s="38"/>
      <c r="K2" s="38"/>
      <c r="L2" s="38"/>
      <c r="M2" s="38"/>
      <c r="N2" s="38"/>
      <c r="P2" s="39"/>
    </row>
    <row r="3" spans="1:16" ht="14.25" customHeight="1">
      <c r="A3" s="59"/>
      <c r="B3" s="59"/>
      <c r="C3" s="59"/>
      <c r="D3" s="59"/>
      <c r="E3" s="59"/>
      <c r="F3" s="59"/>
      <c r="G3" s="38"/>
      <c r="H3" s="38"/>
      <c r="I3" s="38"/>
      <c r="J3" s="38"/>
      <c r="K3" s="38"/>
      <c r="L3" s="38"/>
      <c r="M3" s="38"/>
      <c r="N3" s="38"/>
      <c r="P3" s="39"/>
    </row>
    <row r="4" ht="21.75" customHeight="1">
      <c r="A4" s="8" t="s">
        <v>66</v>
      </c>
    </row>
    <row r="5" spans="1:27" s="8" customFormat="1" ht="20.25" customHeight="1">
      <c r="A5" s="291" t="s">
        <v>77</v>
      </c>
      <c r="B5" s="302" t="s">
        <v>55</v>
      </c>
      <c r="C5" s="292" t="s">
        <v>56</v>
      </c>
      <c r="D5" s="305"/>
      <c r="E5" s="227" t="s">
        <v>38</v>
      </c>
      <c r="F5" s="235"/>
      <c r="G5" s="226"/>
      <c r="H5" s="226"/>
      <c r="I5" s="226"/>
      <c r="J5" s="226"/>
      <c r="K5" s="226"/>
      <c r="L5" s="226"/>
      <c r="M5" s="226"/>
      <c r="N5" s="226"/>
      <c r="O5" s="226"/>
      <c r="P5" s="236"/>
      <c r="Q5" s="226"/>
      <c r="R5" s="226"/>
      <c r="S5" s="226"/>
      <c r="T5" s="226"/>
      <c r="U5" s="227"/>
      <c r="V5" s="292" t="s">
        <v>302</v>
      </c>
      <c r="W5" s="292" t="s">
        <v>303</v>
      </c>
      <c r="X5" s="290" t="s">
        <v>304</v>
      </c>
      <c r="Y5" s="292" t="s">
        <v>305</v>
      </c>
      <c r="Z5" s="294" t="s">
        <v>306</v>
      </c>
      <c r="AA5" s="288" t="s">
        <v>315</v>
      </c>
    </row>
    <row r="6" spans="1:27" s="8" customFormat="1" ht="19.5" customHeight="1">
      <c r="A6" s="291"/>
      <c r="B6" s="303"/>
      <c r="C6" s="293"/>
      <c r="D6" s="306"/>
      <c r="E6" s="298" t="s">
        <v>57</v>
      </c>
      <c r="F6" s="299"/>
      <c r="G6" s="299"/>
      <c r="H6" s="299"/>
      <c r="I6" s="299"/>
      <c r="J6" s="299"/>
      <c r="K6" s="300"/>
      <c r="L6" s="298" t="s">
        <v>45</v>
      </c>
      <c r="M6" s="299"/>
      <c r="N6" s="299"/>
      <c r="O6" s="299"/>
      <c r="P6" s="299"/>
      <c r="Q6" s="299"/>
      <c r="R6" s="299"/>
      <c r="S6" s="299"/>
      <c r="T6" s="299"/>
      <c r="U6" s="300"/>
      <c r="V6" s="293"/>
      <c r="W6" s="293"/>
      <c r="X6" s="291"/>
      <c r="Y6" s="293"/>
      <c r="Z6" s="295"/>
      <c r="AA6" s="289"/>
    </row>
    <row r="7" spans="1:27" s="8" customFormat="1" ht="42" customHeight="1">
      <c r="A7" s="291"/>
      <c r="B7" s="304"/>
      <c r="C7" s="293"/>
      <c r="D7" s="307"/>
      <c r="E7" s="228"/>
      <c r="F7" s="224" t="s">
        <v>65</v>
      </c>
      <c r="G7" s="224" t="s">
        <v>68</v>
      </c>
      <c r="H7" s="224" t="s">
        <v>69</v>
      </c>
      <c r="I7" s="224" t="s">
        <v>255</v>
      </c>
      <c r="J7" s="224" t="s">
        <v>63</v>
      </c>
      <c r="K7" s="229" t="s">
        <v>58</v>
      </c>
      <c r="L7" s="228"/>
      <c r="M7" s="224" t="s">
        <v>64</v>
      </c>
      <c r="N7" s="229" t="s">
        <v>59</v>
      </c>
      <c r="O7" s="224" t="s">
        <v>62</v>
      </c>
      <c r="P7" s="230" t="s">
        <v>60</v>
      </c>
      <c r="Q7" s="224" t="s">
        <v>61</v>
      </c>
      <c r="R7" s="225" t="s">
        <v>256</v>
      </c>
      <c r="S7" s="224" t="s">
        <v>169</v>
      </c>
      <c r="T7" s="224" t="s">
        <v>277</v>
      </c>
      <c r="U7" s="224" t="s">
        <v>257</v>
      </c>
      <c r="V7" s="293"/>
      <c r="W7" s="293"/>
      <c r="X7" s="291"/>
      <c r="Y7" s="293"/>
      <c r="Z7" s="296"/>
      <c r="AA7" s="289"/>
    </row>
    <row r="8" spans="1:92" s="88" customFormat="1" ht="27" customHeight="1">
      <c r="A8" s="237" t="s">
        <v>171</v>
      </c>
      <c r="B8" s="138">
        <v>179050</v>
      </c>
      <c r="C8" s="49">
        <v>6704</v>
      </c>
      <c r="D8" s="49">
        <v>32405</v>
      </c>
      <c r="E8" s="49">
        <v>6417</v>
      </c>
      <c r="F8" s="49">
        <v>37</v>
      </c>
      <c r="G8" s="49">
        <v>359</v>
      </c>
      <c r="H8" s="49">
        <v>2393</v>
      </c>
      <c r="I8" s="49">
        <v>0</v>
      </c>
      <c r="J8" s="49">
        <v>1908</v>
      </c>
      <c r="K8" s="171">
        <v>1720</v>
      </c>
      <c r="L8" s="49">
        <v>25988</v>
      </c>
      <c r="M8" s="49">
        <v>119</v>
      </c>
      <c r="N8" s="49">
        <v>21775</v>
      </c>
      <c r="O8" s="49">
        <v>0</v>
      </c>
      <c r="P8" s="49">
        <v>2755</v>
      </c>
      <c r="Q8" s="49">
        <v>0</v>
      </c>
      <c r="R8" s="49">
        <v>0</v>
      </c>
      <c r="S8" s="49">
        <v>505</v>
      </c>
      <c r="T8" s="49">
        <v>617</v>
      </c>
      <c r="U8" s="171">
        <v>217</v>
      </c>
      <c r="V8" s="49">
        <v>7073</v>
      </c>
      <c r="W8" s="49">
        <v>37924</v>
      </c>
      <c r="X8" s="49">
        <v>0</v>
      </c>
      <c r="Y8" s="49">
        <v>94944</v>
      </c>
      <c r="Z8" s="49">
        <v>0</v>
      </c>
      <c r="AA8" s="49">
        <v>0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</row>
    <row r="9" spans="1:92" s="103" customFormat="1" ht="27" customHeight="1">
      <c r="A9" s="238" t="s">
        <v>265</v>
      </c>
      <c r="B9" s="231">
        <v>166735</v>
      </c>
      <c r="C9" s="231">
        <v>6886</v>
      </c>
      <c r="D9" s="231">
        <v>24959</v>
      </c>
      <c r="E9" s="231">
        <v>5728</v>
      </c>
      <c r="F9" s="231">
        <v>38</v>
      </c>
      <c r="G9" s="231">
        <v>322</v>
      </c>
      <c r="H9" s="231">
        <v>2408</v>
      </c>
      <c r="I9" s="49">
        <v>7</v>
      </c>
      <c r="J9" s="231">
        <v>1992</v>
      </c>
      <c r="K9" s="232">
        <v>961</v>
      </c>
      <c r="L9" s="231">
        <v>19231</v>
      </c>
      <c r="M9" s="231">
        <v>49</v>
      </c>
      <c r="N9" s="231">
        <v>13522</v>
      </c>
      <c r="O9" s="231">
        <v>0</v>
      </c>
      <c r="P9" s="231">
        <v>3006</v>
      </c>
      <c r="Q9" s="231">
        <v>0</v>
      </c>
      <c r="R9" s="231">
        <v>0</v>
      </c>
      <c r="S9" s="231">
        <v>2014</v>
      </c>
      <c r="T9" s="231">
        <v>433</v>
      </c>
      <c r="U9" s="232">
        <v>207</v>
      </c>
      <c r="V9" s="231">
        <v>5721</v>
      </c>
      <c r="W9" s="231">
        <v>37926</v>
      </c>
      <c r="X9" s="49">
        <v>0</v>
      </c>
      <c r="Y9" s="231">
        <v>91243</v>
      </c>
      <c r="Z9" s="49">
        <v>0</v>
      </c>
      <c r="AA9" s="49">
        <v>0</v>
      </c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</row>
    <row r="10" spans="1:92" s="103" customFormat="1" ht="27" customHeight="1">
      <c r="A10" s="238" t="s">
        <v>266</v>
      </c>
      <c r="B10" s="231">
        <v>174100</v>
      </c>
      <c r="C10" s="231">
        <v>13805</v>
      </c>
      <c r="D10" s="231">
        <v>22225</v>
      </c>
      <c r="E10" s="231">
        <v>5135</v>
      </c>
      <c r="F10" s="231">
        <v>69</v>
      </c>
      <c r="G10" s="231">
        <v>476</v>
      </c>
      <c r="H10" s="231">
        <v>2334</v>
      </c>
      <c r="I10" s="49">
        <v>10</v>
      </c>
      <c r="J10" s="231">
        <v>1797</v>
      </c>
      <c r="K10" s="232">
        <v>449</v>
      </c>
      <c r="L10" s="231">
        <v>17090</v>
      </c>
      <c r="M10" s="231">
        <v>77</v>
      </c>
      <c r="N10" s="231">
        <v>9727</v>
      </c>
      <c r="O10" s="231">
        <v>1500</v>
      </c>
      <c r="P10" s="231">
        <v>3688</v>
      </c>
      <c r="Q10" s="231">
        <v>0</v>
      </c>
      <c r="R10" s="231">
        <v>0</v>
      </c>
      <c r="S10" s="231">
        <v>1305</v>
      </c>
      <c r="T10" s="231">
        <v>605</v>
      </c>
      <c r="U10" s="232">
        <v>188</v>
      </c>
      <c r="V10" s="231">
        <v>7244</v>
      </c>
      <c r="W10" s="231">
        <v>35064</v>
      </c>
      <c r="X10" s="49">
        <v>0</v>
      </c>
      <c r="Y10" s="231">
        <v>95762</v>
      </c>
      <c r="Z10" s="49"/>
      <c r="AA10" s="49">
        <v>0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</row>
    <row r="11" spans="1:92" s="88" customFormat="1" ht="27" customHeight="1">
      <c r="A11" s="238" t="s">
        <v>267</v>
      </c>
      <c r="B11" s="138">
        <v>181300</v>
      </c>
      <c r="C11" s="49">
        <v>14572</v>
      </c>
      <c r="D11" s="49">
        <v>17763</v>
      </c>
      <c r="E11" s="49">
        <v>5408</v>
      </c>
      <c r="F11" s="49">
        <v>73</v>
      </c>
      <c r="G11" s="49">
        <v>407</v>
      </c>
      <c r="H11" s="49">
        <v>2248</v>
      </c>
      <c r="I11" s="49">
        <v>15</v>
      </c>
      <c r="J11" s="49">
        <v>2116</v>
      </c>
      <c r="K11" s="172">
        <v>549</v>
      </c>
      <c r="L11" s="49">
        <v>12355</v>
      </c>
      <c r="M11" s="49">
        <v>75</v>
      </c>
      <c r="N11" s="49">
        <v>7211</v>
      </c>
      <c r="O11" s="49">
        <v>0</v>
      </c>
      <c r="P11" s="49">
        <v>2529</v>
      </c>
      <c r="Q11" s="49">
        <v>0</v>
      </c>
      <c r="R11" s="49">
        <v>0</v>
      </c>
      <c r="S11" s="49">
        <v>1178</v>
      </c>
      <c r="T11" s="49">
        <v>1090</v>
      </c>
      <c r="U11" s="172">
        <v>272</v>
      </c>
      <c r="V11" s="49">
        <v>6052</v>
      </c>
      <c r="W11" s="49">
        <v>38401</v>
      </c>
      <c r="X11" s="49">
        <v>0</v>
      </c>
      <c r="Y11" s="49">
        <v>104512</v>
      </c>
      <c r="Z11" s="49">
        <v>0</v>
      </c>
      <c r="AA11" s="49">
        <v>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</row>
    <row r="12" spans="1:92" s="8" customFormat="1" ht="22.5" customHeight="1">
      <c r="A12" s="238" t="s">
        <v>268</v>
      </c>
      <c r="B12" s="138">
        <v>200700</v>
      </c>
      <c r="C12" s="49">
        <v>14628</v>
      </c>
      <c r="D12" s="49">
        <v>24541</v>
      </c>
      <c r="E12" s="49">
        <v>5454</v>
      </c>
      <c r="F12" s="49">
        <v>55</v>
      </c>
      <c r="G12" s="49">
        <v>446</v>
      </c>
      <c r="H12" s="49">
        <v>2214</v>
      </c>
      <c r="I12" s="49">
        <v>15</v>
      </c>
      <c r="J12" s="49">
        <v>2170</v>
      </c>
      <c r="K12" s="172">
        <v>554</v>
      </c>
      <c r="L12" s="49">
        <v>19087</v>
      </c>
      <c r="M12" s="49">
        <v>152</v>
      </c>
      <c r="N12" s="49">
        <v>13735</v>
      </c>
      <c r="O12" s="49">
        <v>300</v>
      </c>
      <c r="P12" s="49">
        <v>2754</v>
      </c>
      <c r="Q12" s="49">
        <v>0</v>
      </c>
      <c r="R12" s="49">
        <v>0</v>
      </c>
      <c r="S12" s="49">
        <v>850</v>
      </c>
      <c r="T12" s="49">
        <v>858</v>
      </c>
      <c r="U12" s="172">
        <v>438</v>
      </c>
      <c r="V12" s="49">
        <v>5929</v>
      </c>
      <c r="W12" s="49">
        <v>39060</v>
      </c>
      <c r="X12" s="49">
        <v>0</v>
      </c>
      <c r="Y12" s="49">
        <v>116542</v>
      </c>
      <c r="Z12" s="49">
        <v>0</v>
      </c>
      <c r="AA12" s="49">
        <v>0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</row>
    <row r="13" spans="1:92" s="8" customFormat="1" ht="28.5" customHeight="1">
      <c r="A13" s="233" t="s">
        <v>278</v>
      </c>
      <c r="B13" s="184">
        <v>229000</v>
      </c>
      <c r="C13" s="184">
        <v>15133</v>
      </c>
      <c r="D13" s="184">
        <v>7621</v>
      </c>
      <c r="E13" s="184">
        <v>5259</v>
      </c>
      <c r="F13" s="184">
        <v>28</v>
      </c>
      <c r="G13" s="184">
        <v>399</v>
      </c>
      <c r="H13" s="184">
        <v>2305</v>
      </c>
      <c r="I13" s="184">
        <v>17</v>
      </c>
      <c r="J13" s="184">
        <v>1985</v>
      </c>
      <c r="K13" s="196">
        <v>525</v>
      </c>
      <c r="L13" s="184">
        <v>2362</v>
      </c>
      <c r="M13" s="184">
        <v>57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910</v>
      </c>
      <c r="T13" s="184">
        <v>910</v>
      </c>
      <c r="U13" s="196">
        <v>485</v>
      </c>
      <c r="V13" s="184">
        <v>6810</v>
      </c>
      <c r="W13" s="184">
        <v>43137</v>
      </c>
      <c r="X13" s="184">
        <v>0</v>
      </c>
      <c r="Y13" s="184">
        <v>138485</v>
      </c>
      <c r="Z13" s="184">
        <v>0</v>
      </c>
      <c r="AA13" s="184">
        <v>17813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</row>
    <row r="14" spans="1:16" s="8" customFormat="1" ht="21.75" customHeight="1">
      <c r="A14" s="297" t="s">
        <v>170</v>
      </c>
      <c r="B14" s="297"/>
      <c r="C14" s="297"/>
      <c r="D14" s="297"/>
      <c r="E14" s="297"/>
      <c r="P14" s="42"/>
    </row>
    <row r="15" spans="1:16" s="8" customFormat="1" ht="57" customHeight="1">
      <c r="A15" s="308" t="s">
        <v>276</v>
      </c>
      <c r="B15" s="309"/>
      <c r="C15" s="309"/>
      <c r="D15" s="309"/>
      <c r="E15" s="309"/>
      <c r="P15" s="42"/>
    </row>
    <row r="16" s="8" customFormat="1" ht="32.25" customHeight="1"/>
    <row r="17" s="8" customFormat="1" ht="14.25">
      <c r="P17" s="42"/>
    </row>
    <row r="18" s="8" customFormat="1" ht="14.25">
      <c r="P18" s="42"/>
    </row>
    <row r="19" s="8" customFormat="1" ht="14.25">
      <c r="P19" s="42"/>
    </row>
    <row r="20" s="8" customFormat="1" ht="14.25">
      <c r="P20" s="42"/>
    </row>
    <row r="21" s="8" customFormat="1" ht="14.25">
      <c r="P21" s="42"/>
    </row>
    <row r="22" s="8" customFormat="1" ht="14.25">
      <c r="P22" s="42"/>
    </row>
    <row r="23" s="8" customFormat="1" ht="14.25">
      <c r="P23" s="42"/>
    </row>
    <row r="24" s="8" customFormat="1" ht="14.25">
      <c r="P24" s="42"/>
    </row>
    <row r="25" s="8" customFormat="1" ht="14.25">
      <c r="P25" s="42"/>
    </row>
    <row r="26" s="8" customFormat="1" ht="14.25">
      <c r="P26" s="42"/>
    </row>
    <row r="27" s="8" customFormat="1" ht="14.25">
      <c r="P27" s="42"/>
    </row>
    <row r="28" s="8" customFormat="1" ht="14.25">
      <c r="P28" s="42"/>
    </row>
    <row r="29" s="8" customFormat="1" ht="14.25">
      <c r="P29" s="42"/>
    </row>
    <row r="30" s="8" customFormat="1" ht="14.25">
      <c r="P30" s="42"/>
    </row>
    <row r="31" s="8" customFormat="1" ht="14.25">
      <c r="P31" s="42"/>
    </row>
    <row r="32" s="8" customFormat="1" ht="14.25">
      <c r="P32" s="42"/>
    </row>
    <row r="33" s="8" customFormat="1" ht="14.25">
      <c r="P33" s="42"/>
    </row>
    <row r="34" s="8" customFormat="1" ht="14.25">
      <c r="P34" s="42"/>
    </row>
    <row r="35" s="8" customFormat="1" ht="14.25">
      <c r="P35" s="42"/>
    </row>
    <row r="36" s="8" customFormat="1" ht="14.25">
      <c r="P36" s="42"/>
    </row>
    <row r="37" s="8" customFormat="1" ht="14.25">
      <c r="P37" s="42"/>
    </row>
    <row r="38" s="8" customFormat="1" ht="14.25">
      <c r="P38" s="42"/>
    </row>
    <row r="39" s="8" customFormat="1" ht="14.25">
      <c r="P39" s="42"/>
    </row>
    <row r="40" s="8" customFormat="1" ht="14.25">
      <c r="P40" s="42"/>
    </row>
    <row r="41" s="8" customFormat="1" ht="14.25">
      <c r="P41" s="42"/>
    </row>
    <row r="42" s="8" customFormat="1" ht="14.25">
      <c r="P42" s="42"/>
    </row>
    <row r="43" s="8" customFormat="1" ht="14.25">
      <c r="P43" s="42"/>
    </row>
    <row r="44" s="8" customFormat="1" ht="14.25">
      <c r="P44" s="42"/>
    </row>
    <row r="45" s="8" customFormat="1" ht="14.25">
      <c r="P45" s="42"/>
    </row>
    <row r="46" s="8" customFormat="1" ht="14.25">
      <c r="P46" s="42"/>
    </row>
    <row r="47" s="8" customFormat="1" ht="14.25">
      <c r="P47" s="42"/>
    </row>
    <row r="48" s="8" customFormat="1" ht="14.25">
      <c r="P48" s="42"/>
    </row>
    <row r="49" s="8" customFormat="1" ht="14.25">
      <c r="P49" s="42"/>
    </row>
    <row r="50" s="8" customFormat="1" ht="14.25">
      <c r="P50" s="42"/>
    </row>
    <row r="51" s="8" customFormat="1" ht="14.25">
      <c r="P51" s="42"/>
    </row>
    <row r="52" s="8" customFormat="1" ht="14.25">
      <c r="P52" s="42"/>
    </row>
    <row r="53" s="8" customFormat="1" ht="14.25">
      <c r="P53" s="42"/>
    </row>
    <row r="54" s="8" customFormat="1" ht="14.25">
      <c r="P54" s="42"/>
    </row>
    <row r="55" s="8" customFormat="1" ht="14.25">
      <c r="P55" s="42"/>
    </row>
    <row r="56" s="8" customFormat="1" ht="14.25">
      <c r="P56" s="42"/>
    </row>
    <row r="57" s="8" customFormat="1" ht="14.25">
      <c r="P57" s="42"/>
    </row>
    <row r="58" s="8" customFormat="1" ht="14.25">
      <c r="P58" s="42"/>
    </row>
    <row r="59" s="8" customFormat="1" ht="14.25">
      <c r="P59" s="42"/>
    </row>
    <row r="60" s="8" customFormat="1" ht="14.25">
      <c r="P60" s="42"/>
    </row>
    <row r="61" s="8" customFormat="1" ht="14.25">
      <c r="P61" s="42"/>
    </row>
    <row r="62" s="8" customFormat="1" ht="14.25">
      <c r="P62" s="42"/>
    </row>
    <row r="63" s="8" customFormat="1" ht="14.25">
      <c r="P63" s="42"/>
    </row>
    <row r="64" s="8" customFormat="1" ht="14.25">
      <c r="P64" s="42"/>
    </row>
    <row r="65" s="8" customFormat="1" ht="14.25">
      <c r="P65" s="42"/>
    </row>
    <row r="66" s="8" customFormat="1" ht="14.25">
      <c r="P66" s="42"/>
    </row>
    <row r="67" s="8" customFormat="1" ht="14.25">
      <c r="P67" s="42"/>
    </row>
    <row r="68" s="8" customFormat="1" ht="14.25">
      <c r="P68" s="42"/>
    </row>
  </sheetData>
  <sheetProtection/>
  <mergeCells count="15">
    <mergeCell ref="A2:D2"/>
    <mergeCell ref="A5:A7"/>
    <mergeCell ref="B5:B7"/>
    <mergeCell ref="C5:C7"/>
    <mergeCell ref="D5:D7"/>
    <mergeCell ref="A15:E15"/>
    <mergeCell ref="AA5:AA7"/>
    <mergeCell ref="X5:X7"/>
    <mergeCell ref="Y5:Y7"/>
    <mergeCell ref="Z5:Z7"/>
    <mergeCell ref="V5:V7"/>
    <mergeCell ref="A14:E14"/>
    <mergeCell ref="W5:W7"/>
    <mergeCell ref="L6:U6"/>
    <mergeCell ref="E6:K6"/>
  </mergeCells>
  <printOptions/>
  <pageMargins left="0.22" right="0.17" top="0.47" bottom="0.21" header="0.5118110236220472" footer="0.17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0"/>
  <sheetViews>
    <sheetView zoomScale="65" zoomScaleNormal="65"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33" sqref="A33"/>
    </sheetView>
  </sheetViews>
  <sheetFormatPr defaultColWidth="8.88671875" defaultRowHeight="13.5"/>
  <cols>
    <col min="1" max="1" width="24.99609375" style="17" customWidth="1"/>
    <col min="2" max="2" width="13.77734375" style="17" customWidth="1"/>
    <col min="3" max="3" width="13.99609375" style="17" customWidth="1"/>
    <col min="4" max="6" width="13.77734375" style="17" customWidth="1"/>
    <col min="7" max="7" width="9.77734375" style="17" bestFit="1" customWidth="1"/>
    <col min="8" max="8" width="8.88671875" style="17" customWidth="1"/>
    <col min="9" max="9" width="27.6640625" style="17" customWidth="1"/>
    <col min="10" max="10" width="22.4453125" style="17" customWidth="1"/>
    <col min="11" max="11" width="18.4453125" style="17" customWidth="1"/>
    <col min="12" max="12" width="19.21484375" style="17" customWidth="1"/>
    <col min="13" max="16384" width="8.88671875" style="17" customWidth="1"/>
  </cols>
  <sheetData>
    <row r="1" ht="14.25" customHeight="1"/>
    <row r="2" spans="1:4" s="14" customFormat="1" ht="21.75" customHeight="1">
      <c r="A2" s="272" t="s">
        <v>241</v>
      </c>
      <c r="B2" s="272"/>
      <c r="C2" s="272"/>
      <c r="D2" s="272"/>
    </row>
    <row r="3" s="14" customFormat="1" ht="16.5" customHeight="1"/>
    <row r="4" spans="1:5" s="14" customFormat="1" ht="16.5" customHeight="1">
      <c r="A4" s="30" t="s">
        <v>67</v>
      </c>
      <c r="E4" s="13" t="s">
        <v>1</v>
      </c>
    </row>
    <row r="5" spans="1:6" s="8" customFormat="1" ht="15" customHeight="1">
      <c r="A5" s="313" t="s">
        <v>76</v>
      </c>
      <c r="B5" s="312" t="s">
        <v>72</v>
      </c>
      <c r="C5" s="312"/>
      <c r="D5" s="312" t="s">
        <v>73</v>
      </c>
      <c r="E5" s="312"/>
      <c r="F5" s="270" t="s">
        <v>42</v>
      </c>
    </row>
    <row r="6" spans="1:6" s="8" customFormat="1" ht="15" customHeight="1">
      <c r="A6" s="313"/>
      <c r="B6" s="310" t="s">
        <v>74</v>
      </c>
      <c r="C6" s="312" t="s">
        <v>43</v>
      </c>
      <c r="D6" s="310" t="s">
        <v>75</v>
      </c>
      <c r="E6" s="312" t="s">
        <v>43</v>
      </c>
      <c r="F6" s="270"/>
    </row>
    <row r="7" spans="1:6" s="8" customFormat="1" ht="15.75" customHeight="1">
      <c r="A7" s="313"/>
      <c r="B7" s="311"/>
      <c r="C7" s="312"/>
      <c r="D7" s="311"/>
      <c r="E7" s="312"/>
      <c r="F7" s="270"/>
    </row>
    <row r="8" spans="1:6" s="8" customFormat="1" ht="24.75" customHeight="1">
      <c r="A8" s="9" t="s">
        <v>171</v>
      </c>
      <c r="B8" s="10">
        <v>200099</v>
      </c>
      <c r="C8" s="55">
        <v>100</v>
      </c>
      <c r="D8" s="55">
        <v>206291</v>
      </c>
      <c r="E8" s="55">
        <v>100</v>
      </c>
      <c r="F8" s="150">
        <v>103.1</v>
      </c>
    </row>
    <row r="9" spans="1:6" s="8" customFormat="1" ht="24.75" customHeight="1">
      <c r="A9" s="9" t="s">
        <v>265</v>
      </c>
      <c r="B9" s="10">
        <v>188044</v>
      </c>
      <c r="C9" s="55">
        <v>100</v>
      </c>
      <c r="D9" s="10">
        <v>189980</v>
      </c>
      <c r="E9" s="55">
        <v>100</v>
      </c>
      <c r="F9" s="150">
        <v>101.0295462764034</v>
      </c>
    </row>
    <row r="10" spans="1:6" s="8" customFormat="1" ht="24.75" customHeight="1">
      <c r="A10" s="9" t="s">
        <v>266</v>
      </c>
      <c r="B10" s="10">
        <v>186262</v>
      </c>
      <c r="C10" s="55">
        <v>100</v>
      </c>
      <c r="D10" s="10">
        <v>189036</v>
      </c>
      <c r="E10" s="55">
        <v>100</v>
      </c>
      <c r="F10" s="150">
        <v>101.48930001825384</v>
      </c>
    </row>
    <row r="11" spans="1:6" s="8" customFormat="1" ht="24.75" customHeight="1">
      <c r="A11" s="9" t="s">
        <v>267</v>
      </c>
      <c r="B11" s="10">
        <v>194365</v>
      </c>
      <c r="C11" s="152">
        <v>100</v>
      </c>
      <c r="D11" s="10">
        <v>197969</v>
      </c>
      <c r="E11" s="152">
        <v>100</v>
      </c>
      <c r="F11" s="150">
        <v>101.8542433051218</v>
      </c>
    </row>
    <row r="12" spans="1:6" s="8" customFormat="1" ht="24.75" customHeight="1">
      <c r="A12" s="9" t="s">
        <v>268</v>
      </c>
      <c r="B12" s="10">
        <v>205364</v>
      </c>
      <c r="C12" s="10">
        <v>100</v>
      </c>
      <c r="D12" s="10">
        <v>209959</v>
      </c>
      <c r="E12" s="10">
        <v>100</v>
      </c>
      <c r="F12" s="150">
        <v>102.24</v>
      </c>
    </row>
    <row r="13" spans="1:7" s="8" customFormat="1" ht="24.75" customHeight="1">
      <c r="A13" s="9" t="s">
        <v>263</v>
      </c>
      <c r="B13" s="49">
        <v>233904</v>
      </c>
      <c r="C13" s="10">
        <v>100</v>
      </c>
      <c r="D13" s="49">
        <v>245784</v>
      </c>
      <c r="E13" s="10">
        <v>100</v>
      </c>
      <c r="F13" s="150">
        <v>105.07857924618646</v>
      </c>
      <c r="G13" s="149"/>
    </row>
    <row r="14" spans="1:6" s="8" customFormat="1" ht="24.75" customHeight="1">
      <c r="A14" s="9"/>
      <c r="B14" s="10"/>
      <c r="C14" s="152"/>
      <c r="D14" s="10"/>
      <c r="E14" s="152"/>
      <c r="F14" s="150"/>
    </row>
    <row r="15" spans="1:6" s="89" customFormat="1" ht="24.75" customHeight="1">
      <c r="A15" s="116" t="s">
        <v>279</v>
      </c>
      <c r="B15" s="181">
        <v>15133</v>
      </c>
      <c r="C15" s="262">
        <v>6.47</v>
      </c>
      <c r="D15" s="181">
        <v>16167</v>
      </c>
      <c r="E15" s="262">
        <f>(D15/$D$13)*100</f>
        <v>6.577726784493702</v>
      </c>
      <c r="F15" s="262">
        <v>106.83</v>
      </c>
    </row>
    <row r="16" spans="1:6" s="89" customFormat="1" ht="24.75" customHeight="1">
      <c r="A16" s="116" t="s">
        <v>9</v>
      </c>
      <c r="B16" s="181">
        <v>7621</v>
      </c>
      <c r="C16" s="262">
        <v>3.26</v>
      </c>
      <c r="D16" s="263">
        <v>8531</v>
      </c>
      <c r="E16" s="262">
        <f aca="true" t="shared" si="0" ref="E16:E33">(D16/$D$13)*100</f>
        <v>3.4709338280766855</v>
      </c>
      <c r="F16" s="262">
        <v>111.94</v>
      </c>
    </row>
    <row r="17" spans="1:6" s="53" customFormat="1" ht="24.75" customHeight="1">
      <c r="A17" s="116" t="s">
        <v>316</v>
      </c>
      <c r="B17" s="49">
        <v>5259</v>
      </c>
      <c r="C17" s="197">
        <v>2.25</v>
      </c>
      <c r="D17" s="179">
        <v>5695</v>
      </c>
      <c r="E17" s="197">
        <f t="shared" si="0"/>
        <v>2.31707515542102</v>
      </c>
      <c r="F17" s="197">
        <v>108.29</v>
      </c>
    </row>
    <row r="18" spans="1:6" s="53" customFormat="1" ht="24.75" customHeight="1">
      <c r="A18" s="9" t="s">
        <v>280</v>
      </c>
      <c r="B18" s="49">
        <v>28</v>
      </c>
      <c r="C18" s="197">
        <v>0.01</v>
      </c>
      <c r="D18" s="179">
        <v>29</v>
      </c>
      <c r="E18" s="197">
        <f t="shared" si="0"/>
        <v>0.011798977964391498</v>
      </c>
      <c r="F18" s="197">
        <v>103.57142857142858</v>
      </c>
    </row>
    <row r="19" spans="1:6" s="53" customFormat="1" ht="24.75" customHeight="1">
      <c r="A19" s="9" t="s">
        <v>281</v>
      </c>
      <c r="B19" s="49">
        <v>399</v>
      </c>
      <c r="C19" s="197">
        <v>0.17</v>
      </c>
      <c r="D19" s="179">
        <v>432</v>
      </c>
      <c r="E19" s="197">
        <f t="shared" si="0"/>
        <v>0.17576408553852163</v>
      </c>
      <c r="F19" s="197">
        <v>108.27067669172932</v>
      </c>
    </row>
    <row r="20" spans="1:6" s="53" customFormat="1" ht="24.75" customHeight="1">
      <c r="A20" s="9" t="s">
        <v>282</v>
      </c>
      <c r="B20" s="49">
        <v>2305</v>
      </c>
      <c r="C20" s="197">
        <v>0.99</v>
      </c>
      <c r="D20" s="179">
        <v>2489</v>
      </c>
      <c r="E20" s="197">
        <f t="shared" si="0"/>
        <v>1.012677798392084</v>
      </c>
      <c r="F20" s="197">
        <v>107.9826464208243</v>
      </c>
    </row>
    <row r="21" spans="1:6" s="53" customFormat="1" ht="24.75" customHeight="1">
      <c r="A21" s="9" t="s">
        <v>283</v>
      </c>
      <c r="B21" s="49">
        <v>17</v>
      </c>
      <c r="C21" s="197">
        <v>0.01</v>
      </c>
      <c r="D21" s="179">
        <v>20</v>
      </c>
      <c r="E21" s="197">
        <f t="shared" si="0"/>
        <v>0.008137226182338964</v>
      </c>
      <c r="F21" s="197">
        <v>117.64705882352942</v>
      </c>
    </row>
    <row r="22" spans="1:6" s="53" customFormat="1" ht="24.75" customHeight="1">
      <c r="A22" s="9" t="s">
        <v>284</v>
      </c>
      <c r="B22" s="49">
        <v>1985</v>
      </c>
      <c r="C22" s="197">
        <v>0.85</v>
      </c>
      <c r="D22" s="179">
        <v>2073</v>
      </c>
      <c r="E22" s="197">
        <f t="shared" si="0"/>
        <v>0.8434234937994337</v>
      </c>
      <c r="F22" s="197">
        <v>104.43324937027707</v>
      </c>
    </row>
    <row r="23" spans="1:6" s="53" customFormat="1" ht="24.75" customHeight="1">
      <c r="A23" s="9" t="s">
        <v>285</v>
      </c>
      <c r="B23" s="49">
        <v>525</v>
      </c>
      <c r="C23" s="197">
        <v>0.22</v>
      </c>
      <c r="D23" s="179">
        <v>652</v>
      </c>
      <c r="E23" s="197">
        <f t="shared" si="0"/>
        <v>0.26527357354425024</v>
      </c>
      <c r="F23" s="197">
        <v>124.19047619047619</v>
      </c>
    </row>
    <row r="24" spans="1:6" s="53" customFormat="1" ht="24.75" customHeight="1">
      <c r="A24" s="116" t="s">
        <v>317</v>
      </c>
      <c r="B24" s="49">
        <v>2362</v>
      </c>
      <c r="C24" s="197">
        <v>1.01</v>
      </c>
      <c r="D24" s="179">
        <v>2836</v>
      </c>
      <c r="E24" s="197">
        <f t="shared" si="0"/>
        <v>1.1538586726556652</v>
      </c>
      <c r="F24" s="197">
        <v>120.06773920406435</v>
      </c>
    </row>
    <row r="25" spans="1:6" s="53" customFormat="1" ht="24.75" customHeight="1">
      <c r="A25" s="9" t="s">
        <v>318</v>
      </c>
      <c r="B25" s="49">
        <v>57</v>
      </c>
      <c r="C25" s="197">
        <v>0.02</v>
      </c>
      <c r="D25" s="179">
        <v>135</v>
      </c>
      <c r="E25" s="197">
        <f t="shared" si="0"/>
        <v>0.05492627673078801</v>
      </c>
      <c r="F25" s="197">
        <v>236.84210526315786</v>
      </c>
    </row>
    <row r="26" spans="1:6" s="53" customFormat="1" ht="24.75" customHeight="1">
      <c r="A26" s="9" t="s">
        <v>319</v>
      </c>
      <c r="B26" s="49">
        <v>910</v>
      </c>
      <c r="C26" s="197">
        <v>0.39</v>
      </c>
      <c r="D26" s="179">
        <v>806</v>
      </c>
      <c r="E26" s="197">
        <f t="shared" si="0"/>
        <v>0.32793021514826026</v>
      </c>
      <c r="F26" s="197">
        <v>88.57142857142857</v>
      </c>
    </row>
    <row r="27" spans="1:6" s="53" customFormat="1" ht="24.75" customHeight="1">
      <c r="A27" s="9" t="s">
        <v>320</v>
      </c>
      <c r="B27" s="49">
        <v>910</v>
      </c>
      <c r="C27" s="197">
        <v>0.39</v>
      </c>
      <c r="D27" s="179">
        <v>1401</v>
      </c>
      <c r="E27" s="197">
        <f t="shared" si="0"/>
        <v>0.5700126940728445</v>
      </c>
      <c r="F27" s="197">
        <v>153.95604395604397</v>
      </c>
    </row>
    <row r="28" spans="1:6" s="53" customFormat="1" ht="24.75" customHeight="1">
      <c r="A28" s="9" t="s">
        <v>321</v>
      </c>
      <c r="B28" s="49">
        <v>485</v>
      </c>
      <c r="C28" s="197">
        <v>0.21</v>
      </c>
      <c r="D28" s="179">
        <v>494</v>
      </c>
      <c r="E28" s="197">
        <f t="shared" si="0"/>
        <v>0.2009894867037724</v>
      </c>
      <c r="F28" s="198">
        <v>101.85567010309278</v>
      </c>
    </row>
    <row r="29" spans="1:6" s="53" customFormat="1" ht="24.75" customHeight="1">
      <c r="A29" s="116" t="s">
        <v>10</v>
      </c>
      <c r="B29" s="181">
        <v>6810</v>
      </c>
      <c r="C29" s="262">
        <v>2.91</v>
      </c>
      <c r="D29" s="263">
        <v>8011</v>
      </c>
      <c r="E29" s="262">
        <f t="shared" si="0"/>
        <v>3.2593659473358723</v>
      </c>
      <c r="F29" s="264">
        <v>117.64</v>
      </c>
    </row>
    <row r="30" spans="1:6" s="53" customFormat="1" ht="24.75" customHeight="1">
      <c r="A30" s="116" t="s">
        <v>70</v>
      </c>
      <c r="B30" s="181">
        <v>43137</v>
      </c>
      <c r="C30" s="262">
        <v>18.44</v>
      </c>
      <c r="D30" s="263">
        <v>51961</v>
      </c>
      <c r="E30" s="262">
        <f t="shared" si="0"/>
        <v>21.140920483025745</v>
      </c>
      <c r="F30" s="264">
        <v>120.46</v>
      </c>
    </row>
    <row r="31" spans="1:6" s="53" customFormat="1" ht="24.75" customHeight="1">
      <c r="A31" s="116" t="s">
        <v>71</v>
      </c>
      <c r="B31" s="181">
        <v>138485</v>
      </c>
      <c r="C31" s="262">
        <v>59.21</v>
      </c>
      <c r="D31" s="263">
        <v>138411</v>
      </c>
      <c r="E31" s="262">
        <f t="shared" si="0"/>
        <v>56.314080656185915</v>
      </c>
      <c r="F31" s="262">
        <v>99.95</v>
      </c>
    </row>
    <row r="32" spans="1:6" s="53" customFormat="1" ht="24.75" customHeight="1">
      <c r="A32" s="116" t="s">
        <v>286</v>
      </c>
      <c r="B32" s="181"/>
      <c r="C32" s="262"/>
      <c r="D32" s="263"/>
      <c r="E32" s="262">
        <f t="shared" si="0"/>
        <v>0</v>
      </c>
      <c r="F32" s="262"/>
    </row>
    <row r="33" spans="1:6" s="53" customFormat="1" ht="24.75" customHeight="1">
      <c r="A33" s="346" t="s">
        <v>287</v>
      </c>
      <c r="B33" s="265">
        <v>22718</v>
      </c>
      <c r="C33" s="266">
        <v>9.71</v>
      </c>
      <c r="D33" s="267">
        <v>22702</v>
      </c>
      <c r="E33" s="266">
        <f t="shared" si="0"/>
        <v>9.236565439572958</v>
      </c>
      <c r="F33" s="266">
        <v>99.93</v>
      </c>
    </row>
    <row r="34" spans="1:6" s="53" customFormat="1" ht="20.25" customHeight="1">
      <c r="A34" s="51" t="s">
        <v>83</v>
      </c>
      <c r="B34" s="52"/>
      <c r="C34" s="52"/>
      <c r="D34" s="52"/>
      <c r="E34" s="52"/>
      <c r="F34" s="52"/>
    </row>
    <row r="35" s="54" customFormat="1" ht="14.25"/>
    <row r="36" ht="14.25">
      <c r="E36" s="29"/>
    </row>
    <row r="37" ht="14.25">
      <c r="E37" s="29"/>
    </row>
    <row r="38" ht="14.25">
      <c r="E38" s="29"/>
    </row>
    <row r="39" ht="14.25">
      <c r="E39" s="29"/>
    </row>
    <row r="40" ht="14.25">
      <c r="E40" s="29"/>
    </row>
    <row r="41" ht="14.25">
      <c r="E41" s="29"/>
    </row>
    <row r="42" ht="14.25">
      <c r="E42" s="29"/>
    </row>
    <row r="43" ht="14.25">
      <c r="E43" s="29"/>
    </row>
    <row r="44" ht="14.25">
      <c r="E44" s="29"/>
    </row>
    <row r="45" ht="14.25">
      <c r="E45" s="29"/>
    </row>
    <row r="46" ht="14.25">
      <c r="E46" s="29"/>
    </row>
    <row r="47" ht="14.25">
      <c r="E47" s="29"/>
    </row>
    <row r="48" ht="14.25">
      <c r="E48" s="29"/>
    </row>
    <row r="49" ht="14.25">
      <c r="E49" s="29"/>
    </row>
    <row r="50" ht="14.25">
      <c r="E50" s="29"/>
    </row>
    <row r="51" ht="14.25">
      <c r="E51" s="29"/>
    </row>
    <row r="52" ht="14.25">
      <c r="E52" s="29"/>
    </row>
    <row r="53" ht="14.25">
      <c r="E53" s="29"/>
    </row>
    <row r="54" ht="14.25">
      <c r="E54" s="29"/>
    </row>
    <row r="55" ht="14.25">
      <c r="E55" s="29"/>
    </row>
    <row r="56" ht="14.25">
      <c r="E56" s="29"/>
    </row>
    <row r="57" ht="14.25">
      <c r="E57" s="29"/>
    </row>
    <row r="58" ht="14.25">
      <c r="E58" s="29"/>
    </row>
    <row r="59" ht="14.25">
      <c r="E59" s="29"/>
    </row>
    <row r="60" ht="14.25">
      <c r="E60" s="29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15748031496062992" right="0.1968503937007874" top="0.7480314960629921" bottom="0.4330708661417323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O3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:B14"/>
    </sheetView>
  </sheetViews>
  <sheetFormatPr defaultColWidth="8.88671875" defaultRowHeight="13.5"/>
  <cols>
    <col min="1" max="1" width="11.3359375" style="64" customWidth="1"/>
    <col min="2" max="2" width="11.5546875" style="64" bestFit="1" customWidth="1"/>
    <col min="3" max="3" width="9.3359375" style="64" customWidth="1"/>
    <col min="4" max="4" width="9.10546875" style="64" customWidth="1"/>
    <col min="5" max="7" width="8.3359375" style="64" customWidth="1"/>
    <col min="8" max="8" width="9.4453125" style="64" customWidth="1"/>
    <col min="9" max="16" width="8.3359375" style="64" customWidth="1"/>
    <col min="17" max="16384" width="8.88671875" style="64" customWidth="1"/>
  </cols>
  <sheetData>
    <row r="2" spans="1:7" ht="25.5" customHeight="1">
      <c r="A2" s="143"/>
      <c r="B2" s="144" t="s">
        <v>82</v>
      </c>
      <c r="C2" s="144"/>
      <c r="E2" s="65"/>
      <c r="G2" s="65"/>
    </row>
    <row r="3" ht="19.5" customHeight="1"/>
    <row r="4" ht="21.75" customHeight="1">
      <c r="A4" s="136" t="s">
        <v>240</v>
      </c>
    </row>
    <row r="5" spans="1:16" s="69" customFormat="1" ht="41.25" customHeight="1">
      <c r="A5" s="239" t="s">
        <v>87</v>
      </c>
      <c r="B5" s="67" t="s">
        <v>88</v>
      </c>
      <c r="C5" s="80" t="s">
        <v>89</v>
      </c>
      <c r="D5" s="66" t="s">
        <v>90</v>
      </c>
      <c r="E5" s="67" t="s">
        <v>91</v>
      </c>
      <c r="F5" s="66" t="s">
        <v>92</v>
      </c>
      <c r="G5" s="67" t="s">
        <v>93</v>
      </c>
      <c r="H5" s="176" t="s">
        <v>94</v>
      </c>
      <c r="I5" s="67" t="s">
        <v>95</v>
      </c>
      <c r="J5" s="66" t="s">
        <v>96</v>
      </c>
      <c r="K5" s="66" t="s">
        <v>97</v>
      </c>
      <c r="L5" s="66" t="s">
        <v>98</v>
      </c>
      <c r="M5" s="66" t="s">
        <v>99</v>
      </c>
      <c r="N5" s="67" t="s">
        <v>100</v>
      </c>
      <c r="O5" s="67" t="s">
        <v>101</v>
      </c>
      <c r="P5" s="68" t="s">
        <v>102</v>
      </c>
    </row>
    <row r="6" spans="1:31" s="71" customFormat="1" ht="27" customHeight="1">
      <c r="A6" s="240" t="s">
        <v>171</v>
      </c>
      <c r="B6" s="234">
        <v>179050</v>
      </c>
      <c r="C6" s="49">
        <v>11601</v>
      </c>
      <c r="D6" s="49">
        <v>1345</v>
      </c>
      <c r="E6" s="49">
        <v>207</v>
      </c>
      <c r="F6" s="49">
        <v>1990</v>
      </c>
      <c r="G6" s="49">
        <v>5477</v>
      </c>
      <c r="H6" s="234">
        <v>90290</v>
      </c>
      <c r="I6" s="49">
        <v>7086</v>
      </c>
      <c r="J6" s="49">
        <v>397</v>
      </c>
      <c r="K6" s="49">
        <v>5334</v>
      </c>
      <c r="L6" s="49">
        <v>4698</v>
      </c>
      <c r="M6" s="49">
        <v>4456</v>
      </c>
      <c r="N6" s="49">
        <v>0</v>
      </c>
      <c r="O6" s="49">
        <v>4086</v>
      </c>
      <c r="P6" s="49">
        <v>42083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s="95" customFormat="1" ht="27" customHeight="1">
      <c r="A7" s="127" t="s">
        <v>265</v>
      </c>
      <c r="B7" s="49">
        <v>166735</v>
      </c>
      <c r="C7" s="49">
        <v>8808</v>
      </c>
      <c r="D7" s="49">
        <v>345</v>
      </c>
      <c r="E7" s="49">
        <v>200</v>
      </c>
      <c r="F7" s="49">
        <v>2386</v>
      </c>
      <c r="G7" s="49">
        <v>5521</v>
      </c>
      <c r="H7" s="49">
        <v>86205</v>
      </c>
      <c r="I7" s="49">
        <v>7189</v>
      </c>
      <c r="J7" s="49">
        <v>296</v>
      </c>
      <c r="K7" s="49">
        <v>1583</v>
      </c>
      <c r="L7" s="49">
        <v>8453</v>
      </c>
      <c r="M7" s="49">
        <v>1691</v>
      </c>
      <c r="N7" s="49">
        <v>0</v>
      </c>
      <c r="O7" s="49">
        <v>2749</v>
      </c>
      <c r="P7" s="49">
        <v>41309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s="95" customFormat="1" ht="27" customHeight="1">
      <c r="A8" s="127" t="s">
        <v>266</v>
      </c>
      <c r="B8" s="49">
        <v>174100</v>
      </c>
      <c r="C8" s="49">
        <v>7965</v>
      </c>
      <c r="D8" s="49">
        <v>355</v>
      </c>
      <c r="E8" s="49">
        <v>277</v>
      </c>
      <c r="F8" s="49">
        <v>2924</v>
      </c>
      <c r="G8" s="49">
        <v>5887</v>
      </c>
      <c r="H8" s="49">
        <v>92342</v>
      </c>
      <c r="I8" s="49">
        <v>6424</v>
      </c>
      <c r="J8" s="49">
        <v>305</v>
      </c>
      <c r="K8" s="49">
        <v>1138</v>
      </c>
      <c r="L8" s="49">
        <v>6917</v>
      </c>
      <c r="M8" s="49">
        <v>4578</v>
      </c>
      <c r="N8" s="49">
        <v>0</v>
      </c>
      <c r="O8" s="49">
        <v>2388</v>
      </c>
      <c r="P8" s="49">
        <v>42600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71" customFormat="1" ht="27" customHeight="1">
      <c r="A9" s="148" t="s">
        <v>267</v>
      </c>
      <c r="B9" s="138">
        <v>181300</v>
      </c>
      <c r="C9" s="49">
        <v>8102</v>
      </c>
      <c r="D9" s="49">
        <v>325</v>
      </c>
      <c r="E9" s="49">
        <v>337</v>
      </c>
      <c r="F9" s="49">
        <v>2352</v>
      </c>
      <c r="G9" s="49">
        <v>5974</v>
      </c>
      <c r="H9" s="49">
        <v>98084</v>
      </c>
      <c r="I9" s="49">
        <v>4708</v>
      </c>
      <c r="J9" s="49">
        <v>420</v>
      </c>
      <c r="K9" s="49">
        <v>2359</v>
      </c>
      <c r="L9" s="49">
        <v>3627</v>
      </c>
      <c r="M9" s="49">
        <v>8696</v>
      </c>
      <c r="N9" s="179">
        <v>0</v>
      </c>
      <c r="O9" s="49">
        <v>756</v>
      </c>
      <c r="P9" s="49">
        <v>45560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74" s="8" customFormat="1" ht="25.5" customHeight="1">
      <c r="A10" s="148" t="s">
        <v>268</v>
      </c>
      <c r="B10" s="138">
        <v>200700</v>
      </c>
      <c r="C10" s="49">
        <v>7277</v>
      </c>
      <c r="D10" s="49">
        <v>335</v>
      </c>
      <c r="E10" s="49">
        <v>368</v>
      </c>
      <c r="F10" s="49">
        <v>2436</v>
      </c>
      <c r="G10" s="49">
        <v>5918</v>
      </c>
      <c r="H10" s="49">
        <v>112185</v>
      </c>
      <c r="I10" s="49">
        <v>5569</v>
      </c>
      <c r="J10" s="49">
        <v>384</v>
      </c>
      <c r="K10" s="49">
        <v>736</v>
      </c>
      <c r="L10" s="49">
        <v>4285</v>
      </c>
      <c r="M10" s="49">
        <v>7126</v>
      </c>
      <c r="N10" s="179">
        <v>0</v>
      </c>
      <c r="O10" s="49">
        <v>3869</v>
      </c>
      <c r="P10" s="49">
        <v>50212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</row>
    <row r="11" spans="1:74" s="8" customFormat="1" ht="25.5" customHeight="1">
      <c r="A11" s="164" t="s">
        <v>269</v>
      </c>
      <c r="B11" s="184">
        <v>229000</v>
      </c>
      <c r="C11" s="184">
        <v>9994</v>
      </c>
      <c r="D11" s="184">
        <v>378</v>
      </c>
      <c r="E11" s="184">
        <v>387</v>
      </c>
      <c r="F11" s="184">
        <v>4492</v>
      </c>
      <c r="G11" s="184">
        <v>6085</v>
      </c>
      <c r="H11" s="184">
        <v>127580</v>
      </c>
      <c r="I11" s="184">
        <v>5962</v>
      </c>
      <c r="J11" s="184">
        <v>309</v>
      </c>
      <c r="K11" s="184">
        <v>4464</v>
      </c>
      <c r="L11" s="184">
        <v>5972</v>
      </c>
      <c r="M11" s="184">
        <v>8215</v>
      </c>
      <c r="N11" s="180">
        <v>0</v>
      </c>
      <c r="O11" s="184">
        <v>5391</v>
      </c>
      <c r="P11" s="184">
        <v>49771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</row>
    <row r="12" spans="2:93" ht="15.75" customHeight="1">
      <c r="B12" s="60"/>
      <c r="C12" s="10"/>
      <c r="D12" s="10"/>
      <c r="E12" s="10"/>
      <c r="F12" s="10"/>
      <c r="G12" s="10"/>
      <c r="H12" s="50"/>
      <c r="I12" s="50"/>
      <c r="J12" s="50"/>
      <c r="K12" s="50"/>
      <c r="L12" s="50"/>
      <c r="M12" s="50"/>
      <c r="N12" s="257"/>
      <c r="O12" s="50"/>
      <c r="P12" s="50"/>
      <c r="Q12" s="258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</row>
    <row r="13" spans="1:92" ht="15.75" customHeight="1">
      <c r="A13" s="314" t="s">
        <v>237</v>
      </c>
      <c r="B13" s="314"/>
      <c r="C13" s="31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</row>
    <row r="14" spans="1:92" ht="15.75" customHeight="1">
      <c r="A14" s="315" t="s">
        <v>239</v>
      </c>
      <c r="B14" s="315"/>
      <c r="C14" s="14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256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</row>
    <row r="15" spans="1:92" ht="15.75" customHeight="1">
      <c r="A15" s="73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</row>
    <row r="16" spans="1:92" ht="15.75" customHeight="1">
      <c r="A16" s="7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</row>
    <row r="17" spans="1:92" ht="11.25" customHeight="1">
      <c r="A17" s="7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</row>
    <row r="18" spans="1:92" ht="15.75" customHeight="1">
      <c r="A18" s="7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</row>
    <row r="19" spans="1:92" ht="15.75" customHeight="1">
      <c r="A19" s="7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</row>
    <row r="20" spans="1:92" ht="15.75" customHeight="1">
      <c r="A20" s="7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</row>
    <row r="21" spans="1:92" ht="15.75" customHeight="1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</row>
    <row r="22" spans="1:92" ht="15.75" customHeight="1">
      <c r="A22" s="73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</row>
    <row r="23" spans="1:92" ht="11.25" customHeight="1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</row>
    <row r="24" spans="1:92" ht="15.75" customHeight="1">
      <c r="A24" s="73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</row>
    <row r="25" spans="1:92" ht="15.75" customHeight="1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</row>
    <row r="26" spans="1:92" ht="15.75" customHeight="1">
      <c r="A26" s="7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</row>
    <row r="27" spans="1:92" ht="15.75" customHeight="1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</row>
    <row r="28" spans="1:92" ht="15.7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</row>
    <row r="29" spans="1:92" ht="12" customHeight="1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</row>
    <row r="30" spans="1:15" ht="14.25">
      <c r="A30" s="7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sheetProtection/>
  <mergeCells count="2">
    <mergeCell ref="A13:C13"/>
    <mergeCell ref="A14:B14"/>
  </mergeCells>
  <printOptions/>
  <pageMargins left="0.2362204724409449" right="0.11811023622047245" top="0.7480314960629921" bottom="0.2755905511811024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81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0" sqref="F80"/>
    </sheetView>
  </sheetViews>
  <sheetFormatPr defaultColWidth="8.88671875" defaultRowHeight="13.5"/>
  <cols>
    <col min="1" max="1" width="23.99609375" style="6" customWidth="1"/>
    <col min="2" max="2" width="20.4453125" style="111" bestFit="1" customWidth="1"/>
    <col min="3" max="3" width="10.4453125" style="111" customWidth="1"/>
    <col min="4" max="4" width="20.4453125" style="111" bestFit="1" customWidth="1"/>
    <col min="5" max="5" width="11.21484375" style="111" customWidth="1"/>
    <col min="6" max="6" width="10.5546875" style="111" customWidth="1"/>
    <col min="7" max="8" width="8.88671875" style="6" customWidth="1"/>
    <col min="9" max="9" width="22.21484375" style="6" customWidth="1"/>
    <col min="10" max="10" width="13.88671875" style="6" customWidth="1"/>
    <col min="11" max="16384" width="8.88671875" style="6" customWidth="1"/>
  </cols>
  <sheetData>
    <row r="1" ht="17.25" customHeight="1"/>
    <row r="2" spans="1:6" ht="21" customHeight="1">
      <c r="A2" s="272" t="s">
        <v>248</v>
      </c>
      <c r="B2" s="272"/>
      <c r="C2" s="272"/>
      <c r="D2" s="272"/>
      <c r="E2" s="112"/>
      <c r="F2" s="112"/>
    </row>
    <row r="3" spans="1:6" ht="17.25" customHeight="1">
      <c r="A3" s="14"/>
      <c r="B3" s="112"/>
      <c r="C3" s="112"/>
      <c r="D3" s="112"/>
      <c r="E3" s="112"/>
      <c r="F3" s="112"/>
    </row>
    <row r="4" spans="1:6" ht="16.5" customHeight="1">
      <c r="A4" s="30" t="s">
        <v>67</v>
      </c>
      <c r="B4" s="113"/>
      <c r="C4" s="113"/>
      <c r="D4" s="113"/>
      <c r="E4" s="114" t="s">
        <v>1</v>
      </c>
      <c r="F4" s="113"/>
    </row>
    <row r="5" spans="1:6" ht="20.25" customHeight="1">
      <c r="A5" s="313" t="s">
        <v>116</v>
      </c>
      <c r="B5" s="316" t="s">
        <v>46</v>
      </c>
      <c r="C5" s="316"/>
      <c r="D5" s="316" t="s">
        <v>117</v>
      </c>
      <c r="E5" s="316"/>
      <c r="F5" s="317" t="s">
        <v>118</v>
      </c>
    </row>
    <row r="6" spans="1:6" ht="15.75" customHeight="1">
      <c r="A6" s="313"/>
      <c r="B6" s="318" t="s">
        <v>75</v>
      </c>
      <c r="C6" s="316" t="s">
        <v>43</v>
      </c>
      <c r="D6" s="318" t="s">
        <v>75</v>
      </c>
      <c r="E6" s="316" t="s">
        <v>43</v>
      </c>
      <c r="F6" s="317"/>
    </row>
    <row r="7" spans="1:6" ht="15.75" customHeight="1">
      <c r="A7" s="313"/>
      <c r="B7" s="319"/>
      <c r="C7" s="316"/>
      <c r="D7" s="319"/>
      <c r="E7" s="316"/>
      <c r="F7" s="317"/>
    </row>
    <row r="8" spans="1:57" ht="19.5" customHeight="1">
      <c r="A8" s="87" t="s">
        <v>270</v>
      </c>
      <c r="B8" s="138">
        <v>200099</v>
      </c>
      <c r="C8" s="49">
        <v>100</v>
      </c>
      <c r="D8" s="49">
        <v>168470</v>
      </c>
      <c r="E8" s="104">
        <v>100</v>
      </c>
      <c r="F8" s="170">
        <v>84.1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9.5" customHeight="1">
      <c r="A9" s="87" t="s">
        <v>271</v>
      </c>
      <c r="B9" s="138">
        <v>188043</v>
      </c>
      <c r="C9" s="49">
        <v>100</v>
      </c>
      <c r="D9" s="49">
        <v>164348</v>
      </c>
      <c r="E9" s="104">
        <v>100</v>
      </c>
      <c r="F9" s="170">
        <v>87.3991587030626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9.5" customHeight="1">
      <c r="A10" s="87" t="s">
        <v>272</v>
      </c>
      <c r="B10" s="138">
        <v>186262</v>
      </c>
      <c r="C10" s="49">
        <v>100</v>
      </c>
      <c r="D10" s="104">
        <v>166228</v>
      </c>
      <c r="E10" s="104">
        <v>100</v>
      </c>
      <c r="F10" s="170">
        <v>89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9.5" customHeight="1">
      <c r="A11" s="87" t="s">
        <v>273</v>
      </c>
      <c r="B11" s="138">
        <v>194365</v>
      </c>
      <c r="C11" s="49">
        <v>100</v>
      </c>
      <c r="D11" s="49">
        <v>176813</v>
      </c>
      <c r="E11" s="104">
        <v>100</v>
      </c>
      <c r="F11" s="170">
        <v>91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9.5" customHeight="1">
      <c r="A12" s="87" t="s">
        <v>274</v>
      </c>
      <c r="B12" s="138">
        <v>205364</v>
      </c>
      <c r="C12" s="49">
        <v>100</v>
      </c>
      <c r="D12" s="49">
        <v>187267</v>
      </c>
      <c r="E12" s="104">
        <v>100</v>
      </c>
      <c r="F12" s="170">
        <v>91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19.5" customHeight="1">
      <c r="A13" s="87" t="s">
        <v>275</v>
      </c>
      <c r="B13" s="138">
        <v>233904</v>
      </c>
      <c r="C13" s="49">
        <v>100</v>
      </c>
      <c r="D13" s="49">
        <v>210020</v>
      </c>
      <c r="E13" s="49">
        <v>100</v>
      </c>
      <c r="F13" s="170">
        <v>89.78897325398454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0.5" customHeight="1">
      <c r="A14" s="87"/>
      <c r="B14" s="115"/>
      <c r="C14" s="104"/>
      <c r="D14" s="104"/>
      <c r="E14" s="104"/>
      <c r="F14" s="17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9" s="92" customFormat="1" ht="18.75" customHeight="1">
      <c r="A15" s="116" t="s">
        <v>157</v>
      </c>
      <c r="B15" s="182">
        <v>9994</v>
      </c>
      <c r="C15" s="259">
        <v>4.272693070661468</v>
      </c>
      <c r="D15" s="181">
        <v>9446</v>
      </c>
      <c r="E15" s="259">
        <f>(D15/$D$13)*100</f>
        <v>4.497666888867727</v>
      </c>
      <c r="F15" s="174">
        <v>94.5167100260156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</row>
    <row r="16" spans="1:59" s="81" customFormat="1" ht="18.75" customHeight="1">
      <c r="A16" s="117" t="s">
        <v>119</v>
      </c>
      <c r="B16" s="138">
        <v>1107</v>
      </c>
      <c r="C16" s="260">
        <v>0.4732710855735687</v>
      </c>
      <c r="D16" s="49">
        <v>1062</v>
      </c>
      <c r="E16" s="260">
        <f aca="true" t="shared" si="0" ref="E16:E73">(D16/$D$13)*100</f>
        <v>0.5056661270355204</v>
      </c>
      <c r="F16" s="170">
        <v>95.9349593495935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</row>
    <row r="17" spans="1:59" s="81" customFormat="1" ht="18.75" customHeight="1">
      <c r="A17" s="117" t="s">
        <v>120</v>
      </c>
      <c r="B17" s="138">
        <v>410</v>
      </c>
      <c r="C17" s="260">
        <v>0.17528558724946985</v>
      </c>
      <c r="D17" s="49">
        <v>384</v>
      </c>
      <c r="E17" s="260">
        <f t="shared" si="0"/>
        <v>0.1828397295495667</v>
      </c>
      <c r="F17" s="170">
        <v>93.65853658536587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</row>
    <row r="18" spans="1:59" s="81" customFormat="1" ht="18.75" customHeight="1">
      <c r="A18" s="117" t="s">
        <v>121</v>
      </c>
      <c r="B18" s="49">
        <v>0</v>
      </c>
      <c r="C18" s="260">
        <v>0</v>
      </c>
      <c r="D18" s="49">
        <v>0</v>
      </c>
      <c r="E18" s="260">
        <f t="shared" si="0"/>
        <v>0</v>
      </c>
      <c r="F18" s="241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spans="1:59" s="81" customFormat="1" ht="18.75" customHeight="1">
      <c r="A19" s="117" t="s">
        <v>122</v>
      </c>
      <c r="B19" s="138">
        <v>8477</v>
      </c>
      <c r="C19" s="260">
        <v>3.62413639783843</v>
      </c>
      <c r="D19" s="49">
        <v>8000</v>
      </c>
      <c r="E19" s="260">
        <f t="shared" si="0"/>
        <v>3.8091610322826397</v>
      </c>
      <c r="F19" s="170">
        <v>94.37300931933467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spans="1:59" s="92" customFormat="1" ht="18.75" customHeight="1">
      <c r="A20" s="116" t="s">
        <v>158</v>
      </c>
      <c r="B20" s="182">
        <v>392</v>
      </c>
      <c r="C20" s="259">
        <v>0.16759012244339558</v>
      </c>
      <c r="D20" s="181">
        <v>357</v>
      </c>
      <c r="E20" s="259">
        <f t="shared" si="0"/>
        <v>0.16998381106561278</v>
      </c>
      <c r="F20" s="174">
        <v>90.81632653061224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</row>
    <row r="21" spans="1:59" s="81" customFormat="1" ht="18.75" customHeight="1">
      <c r="A21" s="117" t="s">
        <v>123</v>
      </c>
      <c r="B21" s="138">
        <v>392</v>
      </c>
      <c r="C21" s="260">
        <v>0.16759012244339558</v>
      </c>
      <c r="D21" s="49">
        <v>357</v>
      </c>
      <c r="E21" s="260">
        <f t="shared" si="0"/>
        <v>0.16998381106561278</v>
      </c>
      <c r="F21" s="170">
        <v>90.81632653061224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</row>
    <row r="22" spans="1:59" s="92" customFormat="1" ht="18.75" customHeight="1">
      <c r="A22" s="116" t="s">
        <v>159</v>
      </c>
      <c r="B22" s="182">
        <v>387</v>
      </c>
      <c r="C22" s="259">
        <v>0.16545249333059717</v>
      </c>
      <c r="D22" s="181">
        <v>380</v>
      </c>
      <c r="E22" s="259">
        <f t="shared" si="0"/>
        <v>0.1809351490334254</v>
      </c>
      <c r="F22" s="174">
        <v>98.19121447028424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</row>
    <row r="23" spans="1:59" s="81" customFormat="1" ht="18.75" customHeight="1">
      <c r="A23" s="117" t="s">
        <v>124</v>
      </c>
      <c r="B23" s="138">
        <v>289</v>
      </c>
      <c r="C23" s="260">
        <v>0.12355496271974828</v>
      </c>
      <c r="D23" s="49">
        <v>288</v>
      </c>
      <c r="E23" s="260">
        <f t="shared" si="0"/>
        <v>0.13712979716217502</v>
      </c>
      <c r="F23" s="170">
        <v>99.65397923875432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spans="1:59" s="81" customFormat="1" ht="18.75" customHeight="1">
      <c r="A24" s="117" t="s">
        <v>125</v>
      </c>
      <c r="B24" s="138">
        <v>98</v>
      </c>
      <c r="C24" s="260">
        <v>0.041897530610848895</v>
      </c>
      <c r="D24" s="49">
        <v>92</v>
      </c>
      <c r="E24" s="260">
        <f t="shared" si="0"/>
        <v>0.043805351871250356</v>
      </c>
      <c r="F24" s="170">
        <v>93.87755102040816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spans="1:59" s="92" customFormat="1" ht="18.75" customHeight="1">
      <c r="A25" s="117" t="s">
        <v>205</v>
      </c>
      <c r="B25" s="49">
        <v>0</v>
      </c>
      <c r="C25" s="260">
        <v>0</v>
      </c>
      <c r="D25" s="49">
        <v>0</v>
      </c>
      <c r="E25" s="260">
        <f t="shared" si="0"/>
        <v>0</v>
      </c>
      <c r="F25" s="170">
        <v>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s="81" customFormat="1" ht="18.75" customHeight="1">
      <c r="A26" s="116" t="s">
        <v>160</v>
      </c>
      <c r="B26" s="182">
        <v>4492</v>
      </c>
      <c r="C26" s="259">
        <v>1.920445994938094</v>
      </c>
      <c r="D26" s="181">
        <v>3015</v>
      </c>
      <c r="E26" s="259">
        <f t="shared" si="0"/>
        <v>1.4355775640415198</v>
      </c>
      <c r="F26" s="174">
        <v>67.1193232413179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</row>
    <row r="27" spans="1:59" s="81" customFormat="1" ht="18.75" customHeight="1">
      <c r="A27" s="117" t="s">
        <v>126</v>
      </c>
      <c r="B27" s="138">
        <v>1171</v>
      </c>
      <c r="C27" s="260">
        <v>0.5006327382173883</v>
      </c>
      <c r="D27" s="49">
        <v>1125</v>
      </c>
      <c r="E27" s="260">
        <f t="shared" si="0"/>
        <v>0.5356632701647462</v>
      </c>
      <c r="F27" s="170">
        <v>96.07173356105892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</row>
    <row r="28" spans="1:59" s="81" customFormat="1" ht="18.75" customHeight="1">
      <c r="A28" s="117" t="s">
        <v>127</v>
      </c>
      <c r="B28" s="49">
        <v>0</v>
      </c>
      <c r="C28" s="260">
        <v>0</v>
      </c>
      <c r="D28" s="49">
        <v>0</v>
      </c>
      <c r="E28" s="260">
        <f t="shared" si="0"/>
        <v>0</v>
      </c>
      <c r="F28" s="170"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</row>
    <row r="29" spans="1:59" s="81" customFormat="1" ht="18.75" customHeight="1">
      <c r="A29" s="117" t="s">
        <v>128</v>
      </c>
      <c r="B29" s="138">
        <v>2900</v>
      </c>
      <c r="C29" s="260">
        <v>1.2398248854230796</v>
      </c>
      <c r="D29" s="49">
        <v>1487</v>
      </c>
      <c r="E29" s="260">
        <f t="shared" si="0"/>
        <v>0.7080278068755357</v>
      </c>
      <c r="F29" s="170">
        <v>51.275862068965516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</row>
    <row r="30" spans="1:59" s="92" customFormat="1" ht="18.75" customHeight="1">
      <c r="A30" s="117" t="s">
        <v>129</v>
      </c>
      <c r="B30" s="138">
        <v>0</v>
      </c>
      <c r="C30" s="260">
        <v>0</v>
      </c>
      <c r="D30" s="49">
        <v>0</v>
      </c>
      <c r="E30" s="260">
        <f t="shared" si="0"/>
        <v>0</v>
      </c>
      <c r="F30" s="170">
        <v>0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</row>
    <row r="31" spans="1:59" s="92" customFormat="1" ht="18.75" customHeight="1">
      <c r="A31" s="117" t="s">
        <v>288</v>
      </c>
      <c r="B31" s="138">
        <v>421</v>
      </c>
      <c r="C31" s="260">
        <v>0.17998837129762638</v>
      </c>
      <c r="D31" s="49">
        <v>403</v>
      </c>
      <c r="E31" s="260">
        <f t="shared" si="0"/>
        <v>0.19188648700123798</v>
      </c>
      <c r="F31" s="170">
        <v>95.72446555819477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</row>
    <row r="32" spans="1:59" s="81" customFormat="1" ht="18.75" customHeight="1">
      <c r="A32" s="116" t="s">
        <v>93</v>
      </c>
      <c r="B32" s="182">
        <v>6381</v>
      </c>
      <c r="C32" s="259">
        <v>2.7280422737533345</v>
      </c>
      <c r="D32" s="181">
        <v>5291</v>
      </c>
      <c r="E32" s="259">
        <f t="shared" si="0"/>
        <v>2.5192838777259308</v>
      </c>
      <c r="F32" s="174">
        <v>82.91803792509012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</row>
    <row r="33" spans="1:63" s="81" customFormat="1" ht="18.75" customHeight="1">
      <c r="A33" s="117" t="s">
        <v>130</v>
      </c>
      <c r="B33" s="138">
        <v>1307</v>
      </c>
      <c r="C33" s="260">
        <v>0.5587762500855051</v>
      </c>
      <c r="D33" s="49">
        <v>514</v>
      </c>
      <c r="E33" s="260">
        <f t="shared" si="0"/>
        <v>0.24473859632415962</v>
      </c>
      <c r="F33" s="170">
        <v>39.32670237184392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</row>
    <row r="34" spans="1:63" s="81" customFormat="1" ht="18.75" customHeight="1">
      <c r="A34" s="117" t="s">
        <v>131</v>
      </c>
      <c r="B34" s="138">
        <v>4884</v>
      </c>
      <c r="C34" s="260">
        <v>2.08803611738149</v>
      </c>
      <c r="D34" s="49">
        <v>4630</v>
      </c>
      <c r="E34" s="260">
        <f t="shared" si="0"/>
        <v>2.2045519474335777</v>
      </c>
      <c r="F34" s="170">
        <v>94.7993447993448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63" s="81" customFormat="1" ht="18.75" customHeight="1">
      <c r="A35" s="117" t="s">
        <v>132</v>
      </c>
      <c r="B35" s="138">
        <v>137</v>
      </c>
      <c r="C35" s="260">
        <v>0.058571037690676515</v>
      </c>
      <c r="D35" s="49">
        <v>105</v>
      </c>
      <c r="E35" s="260">
        <f t="shared" si="0"/>
        <v>0.049995238548709645</v>
      </c>
      <c r="F35" s="170">
        <v>76.64233576642336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</row>
    <row r="36" spans="1:63" s="81" customFormat="1" ht="18.75" customHeight="1">
      <c r="A36" s="117" t="s">
        <v>133</v>
      </c>
      <c r="B36" s="49">
        <v>0</v>
      </c>
      <c r="C36" s="260">
        <v>0</v>
      </c>
      <c r="D36" s="49">
        <v>0</v>
      </c>
      <c r="E36" s="260">
        <f t="shared" si="0"/>
        <v>0</v>
      </c>
      <c r="F36" s="170"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</row>
    <row r="37" spans="1:63" s="92" customFormat="1" ht="18.75" customHeight="1">
      <c r="A37" s="117" t="s">
        <v>134</v>
      </c>
      <c r="B37" s="138">
        <v>53</v>
      </c>
      <c r="C37" s="260">
        <v>0.022658868595663177</v>
      </c>
      <c r="D37" s="49">
        <v>42</v>
      </c>
      <c r="E37" s="260">
        <f t="shared" si="0"/>
        <v>0.019998095419483858</v>
      </c>
      <c r="F37" s="170">
        <v>79.24528301886792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</row>
    <row r="38" spans="1:63" s="81" customFormat="1" ht="18.75" customHeight="1">
      <c r="A38" s="116" t="s">
        <v>94</v>
      </c>
      <c r="B38" s="182">
        <v>128652</v>
      </c>
      <c r="C38" s="259">
        <v>55.00205212394829</v>
      </c>
      <c r="D38" s="181">
        <v>124704</v>
      </c>
      <c r="E38" s="259">
        <f t="shared" si="0"/>
        <v>59.37720217122179</v>
      </c>
      <c r="F38" s="174">
        <v>96.93125641264807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</row>
    <row r="39" spans="1:63" s="81" customFormat="1" ht="18.75" customHeight="1">
      <c r="A39" s="117" t="s">
        <v>135</v>
      </c>
      <c r="B39" s="138">
        <v>34640</v>
      </c>
      <c r="C39" s="260">
        <v>14.809494493467406</v>
      </c>
      <c r="D39" s="49">
        <v>33610</v>
      </c>
      <c r="E39" s="260">
        <f t="shared" si="0"/>
        <v>16.00323778687744</v>
      </c>
      <c r="F39" s="170">
        <v>97.02655889145497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</row>
    <row r="40" spans="1:63" s="81" customFormat="1" ht="18.75" customHeight="1">
      <c r="A40" s="117" t="s">
        <v>136</v>
      </c>
      <c r="B40" s="138">
        <v>22813</v>
      </c>
      <c r="C40" s="260">
        <v>9.753146590054039</v>
      </c>
      <c r="D40" s="49">
        <v>21169</v>
      </c>
      <c r="E40" s="260">
        <f t="shared" si="0"/>
        <v>10.079516236548901</v>
      </c>
      <c r="F40" s="170">
        <v>92.79358260640863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</row>
    <row r="41" spans="1:63" s="81" customFormat="1" ht="18.75" customHeight="1">
      <c r="A41" s="117" t="s">
        <v>137</v>
      </c>
      <c r="B41" s="138">
        <v>27904</v>
      </c>
      <c r="C41" s="260">
        <v>11.929680552705383</v>
      </c>
      <c r="D41" s="49">
        <v>27629</v>
      </c>
      <c r="E41" s="260">
        <f t="shared" si="0"/>
        <v>13.155413770117134</v>
      </c>
      <c r="F41" s="170">
        <v>99.01447821100918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</row>
    <row r="42" spans="1:63" s="81" customFormat="1" ht="18.75" customHeight="1">
      <c r="A42" s="117" t="s">
        <v>138</v>
      </c>
      <c r="B42" s="138">
        <v>39796</v>
      </c>
      <c r="C42" s="260">
        <v>17.01381763458513</v>
      </c>
      <c r="D42" s="49">
        <v>39350</v>
      </c>
      <c r="E42" s="260">
        <f t="shared" si="0"/>
        <v>18.736310827540233</v>
      </c>
      <c r="F42" s="170">
        <v>98.87928435018594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</row>
    <row r="43" spans="1:63" s="81" customFormat="1" ht="18.75" customHeight="1">
      <c r="A43" s="117" t="s">
        <v>139</v>
      </c>
      <c r="B43" s="138">
        <v>2881</v>
      </c>
      <c r="C43" s="260">
        <v>1.2317018947944456</v>
      </c>
      <c r="D43" s="49">
        <v>2369</v>
      </c>
      <c r="E43" s="260">
        <f t="shared" si="0"/>
        <v>1.1279878106846968</v>
      </c>
      <c r="F43" s="170">
        <v>82.2283929191253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</row>
    <row r="44" spans="1:63" s="92" customFormat="1" ht="18.75" customHeight="1">
      <c r="A44" s="117" t="s">
        <v>140</v>
      </c>
      <c r="B44" s="138">
        <v>618</v>
      </c>
      <c r="C44" s="260">
        <v>0.26421095834188385</v>
      </c>
      <c r="D44" s="49">
        <v>577</v>
      </c>
      <c r="E44" s="260">
        <f t="shared" si="0"/>
        <v>0.2747357394533854</v>
      </c>
      <c r="F44" s="170">
        <v>93.36569579288026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</row>
    <row r="45" spans="1:63" s="81" customFormat="1" ht="18.75" customHeight="1">
      <c r="A45" s="117" t="s">
        <v>206</v>
      </c>
      <c r="B45" s="49">
        <v>0</v>
      </c>
      <c r="C45" s="260">
        <v>0</v>
      </c>
      <c r="D45" s="49">
        <v>0</v>
      </c>
      <c r="E45" s="260">
        <f t="shared" si="0"/>
        <v>0</v>
      </c>
      <c r="F45" s="170">
        <v>0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</row>
    <row r="46" spans="1:63" s="81" customFormat="1" ht="18.75" customHeight="1">
      <c r="A46" s="116" t="s">
        <v>161</v>
      </c>
      <c r="B46" s="182">
        <v>5962</v>
      </c>
      <c r="C46" s="259">
        <v>2.5489089541008276</v>
      </c>
      <c r="D46" s="181">
        <v>5731</v>
      </c>
      <c r="E46" s="259">
        <f t="shared" si="0"/>
        <v>2.728787734501476</v>
      </c>
      <c r="F46" s="174">
        <v>96.12546125461255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</row>
    <row r="47" spans="1:63" s="92" customFormat="1" ht="18.75" customHeight="1">
      <c r="A47" s="117" t="s">
        <v>141</v>
      </c>
      <c r="B47" s="138">
        <v>5829</v>
      </c>
      <c r="C47" s="260">
        <v>2.49204801970039</v>
      </c>
      <c r="D47" s="49">
        <v>5605</v>
      </c>
      <c r="E47" s="260">
        <f t="shared" si="0"/>
        <v>2.6687934482430244</v>
      </c>
      <c r="F47" s="170">
        <v>96.15714530794305</v>
      </c>
      <c r="G47" s="90"/>
      <c r="H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81" customFormat="1" ht="18.75" customHeight="1">
      <c r="A48" s="117" t="s">
        <v>142</v>
      </c>
      <c r="B48" s="138">
        <v>133</v>
      </c>
      <c r="C48" s="260">
        <v>0.05686093440043779</v>
      </c>
      <c r="D48" s="49">
        <v>126</v>
      </c>
      <c r="E48" s="260">
        <f t="shared" si="0"/>
        <v>0.059994286258451573</v>
      </c>
      <c r="F48" s="170">
        <v>94.73684210526315</v>
      </c>
      <c r="G48" s="82"/>
      <c r="H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</row>
    <row r="49" spans="1:63" s="81" customFormat="1" ht="18.75" customHeight="1">
      <c r="A49" s="116" t="s">
        <v>162</v>
      </c>
      <c r="B49" s="182">
        <v>309</v>
      </c>
      <c r="C49" s="259">
        <v>0.13210547917094193</v>
      </c>
      <c r="D49" s="181">
        <v>284</v>
      </c>
      <c r="E49" s="259">
        <f t="shared" si="0"/>
        <v>0.1352252166460337</v>
      </c>
      <c r="F49" s="174">
        <v>91.9093851132686</v>
      </c>
      <c r="G49" s="82"/>
      <c r="H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</row>
    <row r="50" spans="1:63" s="92" customFormat="1" ht="18.75" customHeight="1">
      <c r="A50" s="117" t="s">
        <v>143</v>
      </c>
      <c r="B50" s="138">
        <v>100</v>
      </c>
      <c r="C50" s="260">
        <v>0.04275258225596826</v>
      </c>
      <c r="D50" s="49">
        <v>95</v>
      </c>
      <c r="E50" s="260">
        <f t="shared" si="0"/>
        <v>0.04523378725835635</v>
      </c>
      <c r="F50" s="170">
        <v>95</v>
      </c>
      <c r="G50" s="90"/>
      <c r="H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</row>
    <row r="51" spans="1:63" s="81" customFormat="1" ht="18.75" customHeight="1">
      <c r="A51" s="117" t="s">
        <v>144</v>
      </c>
      <c r="B51" s="138">
        <v>209</v>
      </c>
      <c r="C51" s="260">
        <v>0.08935289691497367</v>
      </c>
      <c r="D51" s="49">
        <v>189</v>
      </c>
      <c r="E51" s="260">
        <f t="shared" si="0"/>
        <v>0.08999142938767736</v>
      </c>
      <c r="F51" s="170">
        <v>90.43062200956938</v>
      </c>
      <c r="G51" s="82"/>
      <c r="H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</row>
    <row r="52" spans="1:63" s="81" customFormat="1" ht="18.75" customHeight="1">
      <c r="A52" s="117" t="s">
        <v>289</v>
      </c>
      <c r="B52" s="138">
        <v>0</v>
      </c>
      <c r="C52" s="260">
        <v>0</v>
      </c>
      <c r="D52" s="49">
        <v>0</v>
      </c>
      <c r="E52" s="260">
        <f t="shared" si="0"/>
        <v>0</v>
      </c>
      <c r="F52" s="170">
        <v>0</v>
      </c>
      <c r="G52" s="82"/>
      <c r="H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</row>
    <row r="53" spans="1:63" s="81" customFormat="1" ht="18.75" customHeight="1">
      <c r="A53" s="116" t="s">
        <v>163</v>
      </c>
      <c r="B53" s="182">
        <v>5012</v>
      </c>
      <c r="C53" s="259">
        <v>2.1427594226691293</v>
      </c>
      <c r="D53" s="181">
        <v>3433</v>
      </c>
      <c r="E53" s="259">
        <f t="shared" si="0"/>
        <v>1.6346062279782878</v>
      </c>
      <c r="F53" s="174">
        <v>68.49561053471668</v>
      </c>
      <c r="G53" s="82"/>
      <c r="H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</row>
    <row r="54" spans="1:63" s="81" customFormat="1" ht="18.75" customHeight="1">
      <c r="A54" s="117" t="s">
        <v>145</v>
      </c>
      <c r="B54" s="49">
        <v>0</v>
      </c>
      <c r="C54" s="260">
        <v>0</v>
      </c>
      <c r="D54" s="49">
        <v>0</v>
      </c>
      <c r="E54" s="260">
        <f t="shared" si="0"/>
        <v>0</v>
      </c>
      <c r="F54" s="174">
        <v>0</v>
      </c>
      <c r="G54" s="82"/>
      <c r="H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</row>
    <row r="55" spans="1:63" s="81" customFormat="1" ht="18.75" customHeight="1">
      <c r="A55" s="117" t="s">
        <v>146</v>
      </c>
      <c r="B55" s="49">
        <v>0</v>
      </c>
      <c r="C55" s="260">
        <v>0</v>
      </c>
      <c r="D55" s="49">
        <v>0</v>
      </c>
      <c r="E55" s="260">
        <f t="shared" si="0"/>
        <v>0</v>
      </c>
      <c r="F55" s="174">
        <v>0</v>
      </c>
      <c r="G55" s="82"/>
      <c r="H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</row>
    <row r="56" spans="1:63" s="81" customFormat="1" ht="18.75" customHeight="1">
      <c r="A56" s="117" t="s">
        <v>147</v>
      </c>
      <c r="B56" s="49">
        <v>0</v>
      </c>
      <c r="C56" s="260">
        <v>0</v>
      </c>
      <c r="D56" s="49">
        <v>0</v>
      </c>
      <c r="E56" s="260">
        <f t="shared" si="0"/>
        <v>0</v>
      </c>
      <c r="F56" s="174">
        <v>0</v>
      </c>
      <c r="G56" s="82"/>
      <c r="H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</row>
    <row r="57" spans="1:63" s="92" customFormat="1" ht="18.75" customHeight="1">
      <c r="A57" s="117" t="s">
        <v>148</v>
      </c>
      <c r="B57" s="138">
        <v>4998</v>
      </c>
      <c r="C57" s="260">
        <v>2.1367740611532935</v>
      </c>
      <c r="D57" s="49">
        <v>3420</v>
      </c>
      <c r="E57" s="260">
        <f t="shared" si="0"/>
        <v>1.6284163413008286</v>
      </c>
      <c r="F57" s="170">
        <v>68.42737094837935</v>
      </c>
      <c r="G57" s="90"/>
      <c r="H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</row>
    <row r="58" spans="1:63" s="81" customFormat="1" ht="18.75" customHeight="1">
      <c r="A58" s="117" t="s">
        <v>149</v>
      </c>
      <c r="B58" s="138">
        <v>14</v>
      </c>
      <c r="C58" s="260">
        <v>0.005985361515835556</v>
      </c>
      <c r="D58" s="49">
        <v>13</v>
      </c>
      <c r="E58" s="260">
        <f t="shared" si="0"/>
        <v>0.0061898866774592895</v>
      </c>
      <c r="F58" s="170">
        <v>92.85714285714286</v>
      </c>
      <c r="G58" s="82"/>
      <c r="H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</row>
    <row r="59" spans="1:63" s="81" customFormat="1" ht="18.75" customHeight="1">
      <c r="A59" s="117" t="s">
        <v>207</v>
      </c>
      <c r="B59" s="49">
        <v>0</v>
      </c>
      <c r="C59" s="260">
        <v>0</v>
      </c>
      <c r="D59" s="49">
        <v>0</v>
      </c>
      <c r="E59" s="260">
        <f t="shared" si="0"/>
        <v>0</v>
      </c>
      <c r="F59" s="174">
        <v>0</v>
      </c>
      <c r="G59" s="82"/>
      <c r="H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</row>
    <row r="60" spans="1:63" s="81" customFormat="1" ht="18.75" customHeight="1">
      <c r="A60" s="116" t="s">
        <v>164</v>
      </c>
      <c r="B60" s="182">
        <v>6646</v>
      </c>
      <c r="C60" s="259">
        <v>2.8413366167316507</v>
      </c>
      <c r="D60" s="181">
        <v>3573</v>
      </c>
      <c r="E60" s="259">
        <f t="shared" si="0"/>
        <v>1.7012665460432341</v>
      </c>
      <c r="F60" s="174">
        <v>53.77670779416191</v>
      </c>
      <c r="G60" s="82"/>
      <c r="H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</row>
    <row r="61" spans="1:63" s="92" customFormat="1" ht="18.75" customHeight="1">
      <c r="A61" s="117" t="s">
        <v>150</v>
      </c>
      <c r="B61" s="138">
        <v>6368</v>
      </c>
      <c r="C61" s="260">
        <v>2.7224844380600586</v>
      </c>
      <c r="D61" s="49">
        <v>3300</v>
      </c>
      <c r="E61" s="260">
        <f t="shared" si="0"/>
        <v>1.571278925816589</v>
      </c>
      <c r="F61" s="170">
        <v>51.837311557788944</v>
      </c>
      <c r="G61" s="90"/>
      <c r="H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</row>
    <row r="62" spans="1:63" s="81" customFormat="1" ht="18.75" customHeight="1">
      <c r="A62" s="117" t="s">
        <v>151</v>
      </c>
      <c r="B62" s="49">
        <v>0</v>
      </c>
      <c r="C62" s="260">
        <v>0</v>
      </c>
      <c r="D62" s="49">
        <v>0</v>
      </c>
      <c r="E62" s="260">
        <f t="shared" si="0"/>
        <v>0</v>
      </c>
      <c r="F62" s="170">
        <v>0</v>
      </c>
      <c r="G62" s="82"/>
      <c r="H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</row>
    <row r="63" spans="1:63" s="81" customFormat="1" ht="18.75" customHeight="1">
      <c r="A63" s="117" t="s">
        <v>152</v>
      </c>
      <c r="B63" s="138">
        <v>278</v>
      </c>
      <c r="C63" s="260">
        <v>0.11885217867159176</v>
      </c>
      <c r="D63" s="49">
        <v>273</v>
      </c>
      <c r="E63" s="260">
        <f t="shared" si="0"/>
        <v>0.12998762022664506</v>
      </c>
      <c r="F63" s="170">
        <v>98.20143884892086</v>
      </c>
      <c r="G63" s="82"/>
      <c r="H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</row>
    <row r="64" spans="1:63" s="81" customFormat="1" ht="18.75" customHeight="1">
      <c r="A64" s="116" t="s">
        <v>165</v>
      </c>
      <c r="B64" s="182">
        <v>10545</v>
      </c>
      <c r="C64" s="259">
        <v>4.508259798891853</v>
      </c>
      <c r="D64" s="181">
        <v>6549</v>
      </c>
      <c r="E64" s="259">
        <f t="shared" si="0"/>
        <v>3.118274450052376</v>
      </c>
      <c r="F64" s="174">
        <v>62.10526315789474</v>
      </c>
      <c r="G64" s="82"/>
      <c r="H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</row>
    <row r="65" spans="1:63" s="92" customFormat="1" ht="18.75" customHeight="1">
      <c r="A65" s="117" t="s">
        <v>153</v>
      </c>
      <c r="B65" s="49">
        <v>0</v>
      </c>
      <c r="C65" s="260">
        <v>0</v>
      </c>
      <c r="D65" s="49">
        <v>0</v>
      </c>
      <c r="E65" s="260">
        <f t="shared" si="0"/>
        <v>0</v>
      </c>
      <c r="F65" s="170">
        <v>0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</row>
    <row r="66" spans="1:63" s="86" customFormat="1" ht="18.75" customHeight="1">
      <c r="A66" s="117" t="s">
        <v>154</v>
      </c>
      <c r="B66" s="138">
        <v>10545</v>
      </c>
      <c r="C66" s="260">
        <v>4.508259798891853</v>
      </c>
      <c r="D66" s="49">
        <v>6549</v>
      </c>
      <c r="E66" s="260">
        <f t="shared" si="0"/>
        <v>3.118274450052376</v>
      </c>
      <c r="F66" s="174">
        <v>62.10526315789474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</row>
    <row r="67" spans="1:63" s="81" customFormat="1" ht="18.75" customHeight="1">
      <c r="A67" s="117" t="s">
        <v>155</v>
      </c>
      <c r="B67" s="49">
        <v>0</v>
      </c>
      <c r="C67" s="260">
        <v>0</v>
      </c>
      <c r="D67" s="49">
        <v>0</v>
      </c>
      <c r="E67" s="260">
        <f t="shared" si="0"/>
        <v>0</v>
      </c>
      <c r="F67" s="170">
        <v>0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</row>
    <row r="68" spans="1:63" s="81" customFormat="1" ht="18.75" customHeight="1">
      <c r="A68" s="116" t="s">
        <v>100</v>
      </c>
      <c r="B68" s="181">
        <v>0</v>
      </c>
      <c r="C68" s="259">
        <v>0</v>
      </c>
      <c r="D68" s="181">
        <v>0</v>
      </c>
      <c r="E68" s="259">
        <f t="shared" si="0"/>
        <v>0</v>
      </c>
      <c r="F68" s="174">
        <v>0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</row>
    <row r="69" spans="1:63" s="81" customFormat="1" ht="18.75" customHeight="1">
      <c r="A69" s="117" t="s">
        <v>290</v>
      </c>
      <c r="B69" s="49">
        <v>0</v>
      </c>
      <c r="C69" s="260">
        <v>0</v>
      </c>
      <c r="D69" s="49">
        <v>0</v>
      </c>
      <c r="E69" s="260">
        <f t="shared" si="0"/>
        <v>0</v>
      </c>
      <c r="F69" s="170">
        <v>0</v>
      </c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</row>
    <row r="70" spans="1:57" ht="18.75" customHeight="1">
      <c r="A70" s="116" t="s">
        <v>208</v>
      </c>
      <c r="B70" s="182">
        <v>5325</v>
      </c>
      <c r="C70" s="259">
        <v>2.2765750051303097</v>
      </c>
      <c r="D70" s="181">
        <v>0</v>
      </c>
      <c r="E70" s="259">
        <f t="shared" si="0"/>
        <v>0</v>
      </c>
      <c r="F70" s="174">
        <v>0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7.25" customHeight="1">
      <c r="A71" s="117" t="s">
        <v>209</v>
      </c>
      <c r="B71" s="138">
        <v>5325</v>
      </c>
      <c r="C71" s="260">
        <v>2.2765750051303097</v>
      </c>
      <c r="D71" s="49">
        <v>0</v>
      </c>
      <c r="E71" s="260">
        <f t="shared" si="0"/>
        <v>0</v>
      </c>
      <c r="F71" s="174">
        <v>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8" customHeight="1">
      <c r="A72" s="116" t="s">
        <v>166</v>
      </c>
      <c r="B72" s="182">
        <v>49807</v>
      </c>
      <c r="C72" s="259">
        <v>21.29377864423011</v>
      </c>
      <c r="D72" s="181">
        <v>47257</v>
      </c>
      <c r="E72" s="259">
        <f t="shared" si="0"/>
        <v>22.501190362822587</v>
      </c>
      <c r="F72" s="174">
        <v>94.88023771758989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6" ht="18" customHeight="1">
      <c r="A73" s="119" t="s">
        <v>156</v>
      </c>
      <c r="B73" s="183">
        <v>49807</v>
      </c>
      <c r="C73" s="261">
        <v>21.29377864423011</v>
      </c>
      <c r="D73" s="184">
        <v>47257</v>
      </c>
      <c r="E73" s="261">
        <f t="shared" si="0"/>
        <v>22.501190362822587</v>
      </c>
      <c r="F73" s="242">
        <v>94.88023771758989</v>
      </c>
    </row>
    <row r="74" spans="1:10" s="21" customFormat="1" ht="12.75">
      <c r="A74" s="62" t="s">
        <v>86</v>
      </c>
      <c r="B74" s="63"/>
      <c r="C74" s="63"/>
      <c r="D74" s="63"/>
      <c r="E74" s="63"/>
      <c r="I74" s="33"/>
      <c r="J74" s="33"/>
    </row>
    <row r="75" ht="14.25">
      <c r="D75" s="118"/>
    </row>
    <row r="76" ht="14.25">
      <c r="D76" s="118"/>
    </row>
    <row r="77" ht="14.25">
      <c r="D77" s="118"/>
    </row>
    <row r="78" ht="14.25">
      <c r="D78" s="118"/>
    </row>
    <row r="79" ht="14.25">
      <c r="D79" s="118"/>
    </row>
    <row r="80" ht="14.25">
      <c r="D80" s="118"/>
    </row>
    <row r="81" s="6" customFormat="1" ht="14.25">
      <c r="D81" s="118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17" right="0.31496062992125984" top="0.4330708661417323" bottom="0.2755905511811024" header="0.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2015-12-04T07:30:05Z</cp:lastPrinted>
  <dcterms:created xsi:type="dcterms:W3CDTF">1998-03-03T05:16:56Z</dcterms:created>
  <dcterms:modified xsi:type="dcterms:W3CDTF">2016-01-05T05:48:40Z</dcterms:modified>
  <cp:category/>
  <cp:version/>
  <cp:contentType/>
  <cp:contentStatus/>
</cp:coreProperties>
</file>